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Users\mhonsberger\OneDrive - Terry Fox Research Institute\MOH Centre Reports\2024 FR Templates\"/>
    </mc:Choice>
  </mc:AlternateContent>
  <xr:revisionPtr revIDLastSave="0" documentId="13_ncr:1_{152270B0-72A0-4768-8263-ACBBA6638AF9}" xr6:coauthVersionLast="47" xr6:coauthVersionMax="47" xr10:uidLastSave="{00000000-0000-0000-0000-000000000000}"/>
  <bookViews>
    <workbookView xWindow="-57720" yWindow="-13575" windowWidth="29040" windowHeight="15840" tabRatio="908" xr2:uid="{00000000-000D-0000-FFFF-FFFF00000000}"/>
  </bookViews>
  <sheets>
    <sheet name="Instructions" sheetId="20" r:id="rId1"/>
    <sheet name="Budget" sheetId="8" r:id="rId2"/>
    <sheet name="YTD SUMMARY" sheetId="1" r:id="rId3"/>
    <sheet name="(1) Cohorts" sheetId="2" r:id="rId4"/>
    <sheet name="(2) Infrastructure" sheetId="13" r:id="rId5"/>
    <sheet name="(3) Patient Benefits" sheetId="14" r:id="rId6"/>
    <sheet name="(4) Network Training" sheetId="15" r:id="rId7"/>
    <sheet name="(5) Other Approved" sheetId="18" r:id="rId8"/>
    <sheet name="Matching Cash" sheetId="5" r:id="rId9"/>
    <sheet name="Assets Purchased" sheetId="6" r:id="rId10"/>
    <sheet name="Drop Downs" sheetId="7" state="hidden" r:id="rId11"/>
  </sheets>
  <definedNames>
    <definedName name="_xlnm.Print_Area" localSheetId="3">'(1) Cohorts'!$A$1:$R$35</definedName>
    <definedName name="_xlnm.Print_Area" localSheetId="4">'(2) Infrastructure'!$A$1:$Q$41</definedName>
    <definedName name="_xlnm.Print_Area" localSheetId="5">'(3) Patient Benefits'!$A$1:$Q$26</definedName>
    <definedName name="_xlnm.Print_Area" localSheetId="6">'(4) Network Training'!$A$1:$Q$24</definedName>
    <definedName name="_xlnm.Print_Area" localSheetId="7">'(5) Other Approved'!$A$1:$Q$25</definedName>
    <definedName name="_xlnm.Print_Area" localSheetId="9">'Assets Purchased'!$A$1:$E$28</definedName>
    <definedName name="_xlnm.Print_Area" localSheetId="8">'Matching Cash'!$A$1:$I$44</definedName>
    <definedName name="_xlnm.Print_Area" localSheetId="2">'YTD SUMMARY'!$A$1:$H$50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C9" i="1" l="1"/>
  <c r="C36" i="5"/>
  <c r="H18" i="5"/>
  <c r="H19" i="5"/>
  <c r="H20" i="5"/>
  <c r="H21" i="5"/>
  <c r="H22" i="5"/>
  <c r="H23" i="5"/>
  <c r="H24" i="5"/>
  <c r="H25" i="5"/>
  <c r="H26" i="5"/>
  <c r="H27" i="5"/>
  <c r="H28" i="5"/>
  <c r="H29" i="5"/>
  <c r="H30" i="5"/>
  <c r="H31" i="5"/>
  <c r="H32" i="5"/>
  <c r="H33" i="5"/>
  <c r="H34" i="5"/>
  <c r="H35" i="5"/>
  <c r="H17" i="5"/>
  <c r="H29" i="2" l="1"/>
  <c r="I29" i="2" s="1"/>
  <c r="H30" i="2"/>
  <c r="I30" i="2" s="1"/>
  <c r="O29" i="2"/>
  <c r="O30" i="2"/>
  <c r="I36" i="13"/>
  <c r="G37" i="13"/>
  <c r="H36" i="13"/>
  <c r="H35" i="13"/>
  <c r="I35" i="13" s="1"/>
  <c r="O35" i="13"/>
  <c r="P35" i="13" s="1"/>
  <c r="O36" i="13"/>
  <c r="P36" i="13" s="1"/>
  <c r="D37" i="13"/>
  <c r="E37" i="13"/>
  <c r="F37" i="13"/>
  <c r="K31" i="2"/>
  <c r="L31" i="2"/>
  <c r="M31" i="2"/>
  <c r="N31" i="2"/>
  <c r="D31" i="2"/>
  <c r="E31" i="2"/>
  <c r="F31" i="2"/>
  <c r="G31" i="2"/>
  <c r="L37" i="13" l="1"/>
  <c r="M37" i="13"/>
  <c r="N37" i="13"/>
  <c r="K37" i="13"/>
  <c r="H29" i="13"/>
  <c r="O29" i="13"/>
  <c r="H30" i="13"/>
  <c r="O30" i="13"/>
  <c r="H31" i="13"/>
  <c r="O31" i="13"/>
  <c r="H32" i="13"/>
  <c r="O32" i="13"/>
  <c r="H33" i="13"/>
  <c r="O33" i="13"/>
  <c r="B34" i="13"/>
  <c r="H34" i="13"/>
  <c r="O34" i="13"/>
  <c r="E38" i="8"/>
  <c r="F38" i="8"/>
  <c r="I92" i="8"/>
  <c r="L92" i="8" s="1"/>
  <c r="I93" i="8"/>
  <c r="J93" i="8" s="1"/>
  <c r="I94" i="8"/>
  <c r="J94" i="8" s="1"/>
  <c r="I95" i="8"/>
  <c r="K95" i="8" s="1"/>
  <c r="I96" i="8"/>
  <c r="J96" i="8" s="1"/>
  <c r="I97" i="8"/>
  <c r="L97" i="8" s="1"/>
  <c r="I98" i="8"/>
  <c r="J98" i="8" s="1"/>
  <c r="F94" i="8"/>
  <c r="G94" i="8"/>
  <c r="E92" i="8"/>
  <c r="F92" i="8" s="1"/>
  <c r="E93" i="8"/>
  <c r="F93" i="8" s="1"/>
  <c r="E94" i="8"/>
  <c r="H94" i="8" s="1"/>
  <c r="E95" i="8"/>
  <c r="F95" i="8" s="1"/>
  <c r="E96" i="8"/>
  <c r="H96" i="8" s="1"/>
  <c r="E97" i="8"/>
  <c r="G97" i="8" s="1"/>
  <c r="E98" i="8"/>
  <c r="G98" i="8" s="1"/>
  <c r="A92" i="8"/>
  <c r="A93" i="8"/>
  <c r="A94" i="8"/>
  <c r="B29" i="13" s="1"/>
  <c r="A95" i="8"/>
  <c r="B30" i="13" s="1"/>
  <c r="A96" i="8"/>
  <c r="B31" i="13" s="1"/>
  <c r="A97" i="8"/>
  <c r="B32" i="13" s="1"/>
  <c r="A98" i="8"/>
  <c r="B33" i="13" s="1"/>
  <c r="F98" i="8" l="1"/>
  <c r="H93" i="8"/>
  <c r="J97" i="8"/>
  <c r="K96" i="8"/>
  <c r="H98" i="8"/>
  <c r="H97" i="8"/>
  <c r="L96" i="8"/>
  <c r="F97" i="8"/>
  <c r="G93" i="8"/>
  <c r="H95" i="8"/>
  <c r="L94" i="8"/>
  <c r="H92" i="8"/>
  <c r="K93" i="8"/>
  <c r="G95" i="8"/>
  <c r="K92" i="8"/>
  <c r="G92" i="8"/>
  <c r="K97" i="8"/>
  <c r="J92" i="8"/>
  <c r="L98" i="8"/>
  <c r="K98" i="8"/>
  <c r="G96" i="8"/>
  <c r="F96" i="8"/>
  <c r="J95" i="8"/>
  <c r="K94" i="8"/>
  <c r="L93" i="8"/>
  <c r="L95" i="8"/>
  <c r="K120" i="8" l="1"/>
  <c r="J120" i="8"/>
  <c r="I120" i="8"/>
  <c r="L120" i="8" s="1"/>
  <c r="I121" i="8"/>
  <c r="L121" i="8" s="1"/>
  <c r="I119" i="8"/>
  <c r="L119" i="8" s="1"/>
  <c r="H120" i="8"/>
  <c r="G120" i="8"/>
  <c r="E120" i="8"/>
  <c r="F120" i="8" s="1"/>
  <c r="E121" i="8"/>
  <c r="H121" i="8" s="1"/>
  <c r="E119" i="8"/>
  <c r="H119" i="8" s="1"/>
  <c r="L114" i="8"/>
  <c r="I113" i="8"/>
  <c r="L113" i="8" s="1"/>
  <c r="I114" i="8"/>
  <c r="J114" i="8" s="1"/>
  <c r="I112" i="8"/>
  <c r="L112" i="8" s="1"/>
  <c r="F113" i="8"/>
  <c r="E113" i="8"/>
  <c r="H113" i="8" s="1"/>
  <c r="E114" i="8"/>
  <c r="H114" i="8" s="1"/>
  <c r="E112" i="8"/>
  <c r="H112" i="8" s="1"/>
  <c r="K105" i="8"/>
  <c r="L105" i="8"/>
  <c r="I104" i="8"/>
  <c r="J104" i="8" s="1"/>
  <c r="I105" i="8"/>
  <c r="J105" i="8" s="1"/>
  <c r="I103" i="8"/>
  <c r="K103" i="8" s="1"/>
  <c r="H104" i="8"/>
  <c r="G104" i="8"/>
  <c r="F104" i="8"/>
  <c r="E104" i="8"/>
  <c r="E105" i="8"/>
  <c r="H105" i="8" s="1"/>
  <c r="E103" i="8"/>
  <c r="H103" i="8" s="1"/>
  <c r="A120" i="8"/>
  <c r="A121" i="8"/>
  <c r="A119" i="8"/>
  <c r="A113" i="8"/>
  <c r="A114" i="8"/>
  <c r="A112" i="8"/>
  <c r="A104" i="8"/>
  <c r="A105" i="8"/>
  <c r="A103" i="8"/>
  <c r="I83" i="8"/>
  <c r="I84" i="8"/>
  <c r="I85" i="8"/>
  <c r="I86" i="8"/>
  <c r="I87" i="8"/>
  <c r="I88" i="8"/>
  <c r="I89" i="8"/>
  <c r="J89" i="8" s="1"/>
  <c r="I90" i="8"/>
  <c r="K90" i="8" s="1"/>
  <c r="I91" i="8"/>
  <c r="K91" i="8" s="1"/>
  <c r="I82" i="8"/>
  <c r="L82" i="8" s="1"/>
  <c r="A83" i="8"/>
  <c r="A84" i="8"/>
  <c r="A85" i="8"/>
  <c r="A86" i="8"/>
  <c r="A87" i="8"/>
  <c r="A88" i="8"/>
  <c r="A89" i="8"/>
  <c r="A90" i="8"/>
  <c r="A91" i="8"/>
  <c r="A82" i="8"/>
  <c r="E83" i="8"/>
  <c r="E84" i="8"/>
  <c r="E85" i="8"/>
  <c r="E86" i="8"/>
  <c r="E87" i="8"/>
  <c r="E88" i="8"/>
  <c r="E89" i="8"/>
  <c r="H89" i="8" s="1"/>
  <c r="E90" i="8"/>
  <c r="H90" i="8" s="1"/>
  <c r="E91" i="8"/>
  <c r="H91" i="8" s="1"/>
  <c r="E82" i="8"/>
  <c r="H82" i="8" s="1"/>
  <c r="E61" i="8"/>
  <c r="F61" i="8" s="1"/>
  <c r="E62" i="8"/>
  <c r="F62" i="8" s="1"/>
  <c r="E63" i="8"/>
  <c r="F63" i="8" s="1"/>
  <c r="E64" i="8"/>
  <c r="H64" i="8" s="1"/>
  <c r="E65" i="8"/>
  <c r="F65" i="8" s="1"/>
  <c r="E66" i="8"/>
  <c r="F66" i="8" s="1"/>
  <c r="E60" i="8"/>
  <c r="I61" i="8"/>
  <c r="J61" i="8" s="1"/>
  <c r="I62" i="8"/>
  <c r="J62" i="8" s="1"/>
  <c r="I63" i="8"/>
  <c r="K63" i="8" s="1"/>
  <c r="I64" i="8"/>
  <c r="J64" i="8" s="1"/>
  <c r="I65" i="8"/>
  <c r="K65" i="8" s="1"/>
  <c r="I66" i="8"/>
  <c r="J66" i="8" s="1"/>
  <c r="I60" i="8"/>
  <c r="E67" i="8"/>
  <c r="E68" i="8"/>
  <c r="E69" i="8"/>
  <c r="E70" i="8"/>
  <c r="A70" i="8"/>
  <c r="B61" i="8"/>
  <c r="C61" i="8"/>
  <c r="D61" i="8"/>
  <c r="B62" i="8"/>
  <c r="C62" i="8"/>
  <c r="D62" i="8"/>
  <c r="B63" i="8"/>
  <c r="C63" i="8"/>
  <c r="D63" i="8"/>
  <c r="B64" i="8"/>
  <c r="C64" i="8"/>
  <c r="D64" i="8"/>
  <c r="B65" i="8"/>
  <c r="C65" i="8"/>
  <c r="D65" i="8"/>
  <c r="B66" i="8"/>
  <c r="C66" i="8"/>
  <c r="D66" i="8"/>
  <c r="B67" i="8"/>
  <c r="C67" i="8"/>
  <c r="D67" i="8"/>
  <c r="B68" i="8"/>
  <c r="C68" i="8"/>
  <c r="D68" i="8"/>
  <c r="B69" i="8"/>
  <c r="C69" i="8"/>
  <c r="D69" i="8"/>
  <c r="B70" i="8"/>
  <c r="C70" i="8"/>
  <c r="D70" i="8"/>
  <c r="A61" i="8"/>
  <c r="A62" i="8"/>
  <c r="A63" i="8"/>
  <c r="A64" i="8"/>
  <c r="A65" i="8"/>
  <c r="A66" i="8"/>
  <c r="A67" i="8"/>
  <c r="A68" i="8"/>
  <c r="A69" i="8"/>
  <c r="D60" i="8"/>
  <c r="C60" i="8"/>
  <c r="B60" i="8"/>
  <c r="A60" i="8"/>
  <c r="L88" i="8" l="1"/>
  <c r="L87" i="8"/>
  <c r="H86" i="8"/>
  <c r="J86" i="8"/>
  <c r="F87" i="8"/>
  <c r="H85" i="8"/>
  <c r="J85" i="8"/>
  <c r="G88" i="8"/>
  <c r="K84" i="8"/>
  <c r="J83" i="8"/>
  <c r="H83" i="8"/>
  <c r="G84" i="8"/>
  <c r="F114" i="8"/>
  <c r="K114" i="8"/>
  <c r="F121" i="8"/>
  <c r="F103" i="8"/>
  <c r="F105" i="8"/>
  <c r="G113" i="8"/>
  <c r="J113" i="8"/>
  <c r="G121" i="8"/>
  <c r="J121" i="8"/>
  <c r="G103" i="8"/>
  <c r="G105" i="8"/>
  <c r="L104" i="8"/>
  <c r="K113" i="8"/>
  <c r="F119" i="8"/>
  <c r="K121" i="8"/>
  <c r="K104" i="8"/>
  <c r="G114" i="8"/>
  <c r="G119" i="8"/>
  <c r="F112" i="8"/>
  <c r="G112" i="8"/>
  <c r="K119" i="8"/>
  <c r="J119" i="8"/>
  <c r="K112" i="8"/>
  <c r="J112" i="8"/>
  <c r="L103" i="8"/>
  <c r="J103" i="8"/>
  <c r="G82" i="8"/>
  <c r="G87" i="8"/>
  <c r="L84" i="8"/>
  <c r="J84" i="8"/>
  <c r="K82" i="8"/>
  <c r="J82" i="8"/>
  <c r="F91" i="8"/>
  <c r="F90" i="8"/>
  <c r="F89" i="8"/>
  <c r="J87" i="8"/>
  <c r="G90" i="8"/>
  <c r="L86" i="8"/>
  <c r="G86" i="8"/>
  <c r="G83" i="8"/>
  <c r="F84" i="8"/>
  <c r="H84" i="8"/>
  <c r="K88" i="8"/>
  <c r="L83" i="8"/>
  <c r="F83" i="8"/>
  <c r="J88" i="8"/>
  <c r="K83" i="8"/>
  <c r="F82" i="8"/>
  <c r="G91" i="8"/>
  <c r="K87" i="8"/>
  <c r="F86" i="8"/>
  <c r="J91" i="8"/>
  <c r="J90" i="8"/>
  <c r="L89" i="8"/>
  <c r="K89" i="8"/>
  <c r="L91" i="8"/>
  <c r="K86" i="8"/>
  <c r="L85" i="8"/>
  <c r="L90" i="8"/>
  <c r="K85" i="8"/>
  <c r="H88" i="8"/>
  <c r="F85" i="8"/>
  <c r="H87" i="8"/>
  <c r="G85" i="8"/>
  <c r="F88" i="8"/>
  <c r="G89" i="8"/>
  <c r="L65" i="8"/>
  <c r="K64" i="8"/>
  <c r="J63" i="8"/>
  <c r="L61" i="8"/>
  <c r="G66" i="8"/>
  <c r="H66" i="8"/>
  <c r="F64" i="8"/>
  <c r="H63" i="8"/>
  <c r="G63" i="8"/>
  <c r="H62" i="8"/>
  <c r="G62" i="8"/>
  <c r="L62" i="8"/>
  <c r="J65" i="8"/>
  <c r="K62" i="8"/>
  <c r="L64" i="8"/>
  <c r="L66" i="8"/>
  <c r="K61" i="8"/>
  <c r="H65" i="8"/>
  <c r="K66" i="8"/>
  <c r="L63" i="8"/>
  <c r="G64" i="8"/>
  <c r="G61" i="8"/>
  <c r="H61" i="8"/>
  <c r="G65" i="8"/>
  <c r="F36" i="5"/>
  <c r="E36" i="5"/>
  <c r="G36" i="5"/>
  <c r="D36" i="5"/>
  <c r="B18" i="18"/>
  <c r="B19" i="18"/>
  <c r="B17" i="18"/>
  <c r="N20" i="18"/>
  <c r="M20" i="18"/>
  <c r="L20" i="18"/>
  <c r="K20" i="18"/>
  <c r="G20" i="18"/>
  <c r="F20" i="18"/>
  <c r="E20" i="18"/>
  <c r="D20" i="18"/>
  <c r="O19" i="18"/>
  <c r="G29" i="1" s="1"/>
  <c r="H19" i="18"/>
  <c r="O18" i="18"/>
  <c r="H18" i="18"/>
  <c r="O17" i="18"/>
  <c r="H17" i="18"/>
  <c r="G14" i="18"/>
  <c r="B14" i="18"/>
  <c r="C10" i="18"/>
  <c r="C8" i="18"/>
  <c r="C6" i="18"/>
  <c r="H17" i="2"/>
  <c r="D14" i="6"/>
  <c r="B14" i="6"/>
  <c r="C10" i="6"/>
  <c r="C8" i="6"/>
  <c r="C6" i="6"/>
  <c r="D14" i="5"/>
  <c r="B14" i="5"/>
  <c r="C10" i="5"/>
  <c r="C8" i="5"/>
  <c r="C6" i="5"/>
  <c r="B18" i="15"/>
  <c r="B19" i="15"/>
  <c r="B17" i="15"/>
  <c r="B18" i="14"/>
  <c r="B19" i="14"/>
  <c r="B20" i="14"/>
  <c r="B21" i="14"/>
  <c r="B17" i="14"/>
  <c r="B18" i="13"/>
  <c r="B19" i="13"/>
  <c r="B20" i="13"/>
  <c r="B21" i="13"/>
  <c r="B22" i="13"/>
  <c r="B23" i="13"/>
  <c r="B24" i="13"/>
  <c r="B25" i="13"/>
  <c r="B26" i="13"/>
  <c r="B27" i="13"/>
  <c r="B28" i="13"/>
  <c r="B18" i="2"/>
  <c r="B19" i="2"/>
  <c r="B20" i="2"/>
  <c r="B21" i="2"/>
  <c r="B22" i="2"/>
  <c r="B23" i="2"/>
  <c r="B24" i="2"/>
  <c r="B25" i="2"/>
  <c r="B26" i="2"/>
  <c r="B27" i="2"/>
  <c r="B28" i="2"/>
  <c r="B17" i="2"/>
  <c r="B17" i="13"/>
  <c r="N20" i="15"/>
  <c r="M20" i="15"/>
  <c r="L20" i="15"/>
  <c r="K20" i="15"/>
  <c r="G20" i="15"/>
  <c r="F20" i="15"/>
  <c r="E20" i="15"/>
  <c r="D20" i="15"/>
  <c r="O19" i="15"/>
  <c r="H19" i="15"/>
  <c r="O18" i="15"/>
  <c r="H18" i="15"/>
  <c r="O17" i="15"/>
  <c r="H17" i="15"/>
  <c r="G14" i="15"/>
  <c r="B14" i="15"/>
  <c r="C10" i="15"/>
  <c r="C8" i="15"/>
  <c r="C6" i="15"/>
  <c r="N22" i="14"/>
  <c r="M22" i="14"/>
  <c r="L22" i="14"/>
  <c r="K22" i="14"/>
  <c r="G22" i="14"/>
  <c r="F22" i="14"/>
  <c r="E22" i="14"/>
  <c r="D22" i="14"/>
  <c r="O21" i="14"/>
  <c r="H21" i="14"/>
  <c r="O20" i="14"/>
  <c r="H20" i="14"/>
  <c r="O19" i="14"/>
  <c r="H19" i="14"/>
  <c r="O18" i="14"/>
  <c r="H18" i="14"/>
  <c r="O17" i="14"/>
  <c r="H17" i="14"/>
  <c r="G14" i="14"/>
  <c r="B14" i="14"/>
  <c r="C10" i="14"/>
  <c r="C8" i="14"/>
  <c r="C6" i="14"/>
  <c r="O28" i="13"/>
  <c r="H28" i="13"/>
  <c r="O27" i="13"/>
  <c r="H27" i="13"/>
  <c r="O26" i="13"/>
  <c r="H26" i="13"/>
  <c r="O25" i="13"/>
  <c r="H25" i="13"/>
  <c r="O24" i="13"/>
  <c r="H24" i="13"/>
  <c r="O23" i="13"/>
  <c r="H23" i="13"/>
  <c r="O22" i="13"/>
  <c r="H22" i="13"/>
  <c r="O21" i="13"/>
  <c r="H21" i="13"/>
  <c r="O20" i="13"/>
  <c r="H20" i="13"/>
  <c r="O19" i="13"/>
  <c r="H19" i="13"/>
  <c r="O18" i="13"/>
  <c r="H18" i="13"/>
  <c r="O17" i="13"/>
  <c r="H17" i="13"/>
  <c r="G14" i="13"/>
  <c r="B14" i="13"/>
  <c r="C10" i="13"/>
  <c r="C8" i="13"/>
  <c r="C6" i="13"/>
  <c r="B14" i="2"/>
  <c r="O17" i="2"/>
  <c r="O31" i="2" s="1"/>
  <c r="O28" i="2"/>
  <c r="O27" i="2"/>
  <c r="O26" i="2"/>
  <c r="O25" i="2"/>
  <c r="O24" i="2"/>
  <c r="O23" i="2"/>
  <c r="O22" i="2"/>
  <c r="O21" i="2"/>
  <c r="O20" i="2"/>
  <c r="O19" i="2"/>
  <c r="O18" i="2"/>
  <c r="G14" i="2"/>
  <c r="H18" i="2"/>
  <c r="H19" i="2"/>
  <c r="H20" i="2"/>
  <c r="H21" i="2"/>
  <c r="H22" i="2"/>
  <c r="H23" i="2"/>
  <c r="H24" i="2"/>
  <c r="H25" i="2"/>
  <c r="H26" i="2"/>
  <c r="H27" i="2"/>
  <c r="H28" i="2"/>
  <c r="C10" i="2"/>
  <c r="C8" i="2"/>
  <c r="C6" i="2"/>
  <c r="H36" i="5" l="1"/>
  <c r="I13" i="15"/>
  <c r="I13" i="14"/>
  <c r="I13" i="18"/>
  <c r="J19" i="2"/>
  <c r="C22" i="2"/>
  <c r="C18" i="2"/>
  <c r="I18" i="2" s="1"/>
  <c r="J21" i="2"/>
  <c r="J17" i="2"/>
  <c r="C21" i="2"/>
  <c r="I21" i="2" s="1"/>
  <c r="C17" i="2"/>
  <c r="C19" i="2"/>
  <c r="I19" i="2" s="1"/>
  <c r="J22" i="2"/>
  <c r="J20" i="2"/>
  <c r="I13" i="2"/>
  <c r="C20" i="2"/>
  <c r="I20" i="2" s="1"/>
  <c r="F13" i="5"/>
  <c r="J18" i="2"/>
  <c r="P18" i="2" s="1"/>
  <c r="C21" i="13"/>
  <c r="I21" i="13" s="1"/>
  <c r="C17" i="13"/>
  <c r="J23" i="13"/>
  <c r="P23" i="13" s="1"/>
  <c r="J19" i="13"/>
  <c r="C23" i="13"/>
  <c r="I23" i="13" s="1"/>
  <c r="C19" i="13"/>
  <c r="J22" i="13"/>
  <c r="P22" i="13" s="1"/>
  <c r="J18" i="13"/>
  <c r="J20" i="13"/>
  <c r="P20" i="13" s="1"/>
  <c r="I13" i="13"/>
  <c r="J34" i="13"/>
  <c r="P34" i="13" s="1"/>
  <c r="C22" i="13"/>
  <c r="C18" i="13"/>
  <c r="J21" i="13"/>
  <c r="P21" i="13" s="1"/>
  <c r="J17" i="13"/>
  <c r="C20" i="13"/>
  <c r="I20" i="13" s="1"/>
  <c r="P20" i="2"/>
  <c r="P22" i="2"/>
  <c r="I22" i="2"/>
  <c r="I22" i="13"/>
  <c r="H37" i="13"/>
  <c r="D26" i="1" s="1"/>
  <c r="H31" i="2"/>
  <c r="D25" i="1" s="1"/>
  <c r="J17" i="18"/>
  <c r="J30" i="2"/>
  <c r="P30" i="2" s="1"/>
  <c r="J29" i="2"/>
  <c r="P29" i="2" s="1"/>
  <c r="N99" i="8"/>
  <c r="O37" i="13"/>
  <c r="G26" i="1" s="1"/>
  <c r="J33" i="13"/>
  <c r="P33" i="13" s="1"/>
  <c r="C31" i="13"/>
  <c r="I31" i="13" s="1"/>
  <c r="J29" i="13"/>
  <c r="P29" i="13" s="1"/>
  <c r="C32" i="13"/>
  <c r="I32" i="13" s="1"/>
  <c r="C30" i="13"/>
  <c r="I30" i="13" s="1"/>
  <c r="J32" i="13"/>
  <c r="P32" i="13" s="1"/>
  <c r="C34" i="13"/>
  <c r="I34" i="13" s="1"/>
  <c r="J31" i="13"/>
  <c r="P31" i="13" s="1"/>
  <c r="J30" i="13"/>
  <c r="P30" i="13" s="1"/>
  <c r="C29" i="13"/>
  <c r="I29" i="13" s="1"/>
  <c r="C33" i="13"/>
  <c r="I33" i="13" s="1"/>
  <c r="J18" i="15"/>
  <c r="P18" i="15" s="1"/>
  <c r="P21" i="2"/>
  <c r="P19" i="2"/>
  <c r="C23" i="2"/>
  <c r="I23" i="2" s="1"/>
  <c r="J23" i="2"/>
  <c r="P23" i="2" s="1"/>
  <c r="O20" i="18"/>
  <c r="J18" i="14"/>
  <c r="P18" i="14" s="1"/>
  <c r="G37" i="5"/>
  <c r="C24" i="2"/>
  <c r="I24" i="2" s="1"/>
  <c r="E37" i="5"/>
  <c r="F37" i="5"/>
  <c r="D37" i="5"/>
  <c r="J19" i="18"/>
  <c r="P19" i="18" s="1"/>
  <c r="J18" i="18"/>
  <c r="P18" i="18" s="1"/>
  <c r="C17" i="18"/>
  <c r="I17" i="18" s="1"/>
  <c r="C19" i="18"/>
  <c r="I19" i="18" s="1"/>
  <c r="C18" i="18"/>
  <c r="I18" i="18" s="1"/>
  <c r="H20" i="18"/>
  <c r="D29" i="1" s="1"/>
  <c r="J17" i="14"/>
  <c r="J21" i="14"/>
  <c r="P21" i="14" s="1"/>
  <c r="J20" i="14"/>
  <c r="P20" i="14" s="1"/>
  <c r="C17" i="15"/>
  <c r="C19" i="15"/>
  <c r="I19" i="15" s="1"/>
  <c r="C19" i="14"/>
  <c r="I19" i="14" s="1"/>
  <c r="J19" i="14"/>
  <c r="P19" i="14" s="1"/>
  <c r="J17" i="15"/>
  <c r="C18" i="15"/>
  <c r="I18" i="15" s="1"/>
  <c r="J19" i="15"/>
  <c r="P19" i="15" s="1"/>
  <c r="O20" i="15"/>
  <c r="G28" i="1" s="1"/>
  <c r="J28" i="13"/>
  <c r="P28" i="13" s="1"/>
  <c r="J24" i="13"/>
  <c r="P24" i="13" s="1"/>
  <c r="C21" i="14"/>
  <c r="I21" i="14" s="1"/>
  <c r="C18" i="14"/>
  <c r="I18" i="14" s="1"/>
  <c r="C17" i="14"/>
  <c r="C20" i="14"/>
  <c r="I20" i="14" s="1"/>
  <c r="C24" i="13"/>
  <c r="I24" i="13" s="1"/>
  <c r="H22" i="14"/>
  <c r="D27" i="1" s="1"/>
  <c r="J27" i="13"/>
  <c r="P27" i="13" s="1"/>
  <c r="J26" i="13"/>
  <c r="P26" i="13" s="1"/>
  <c r="C26" i="13"/>
  <c r="I26" i="13" s="1"/>
  <c r="J25" i="13"/>
  <c r="P25" i="13" s="1"/>
  <c r="J26" i="2"/>
  <c r="P26" i="2" s="1"/>
  <c r="C25" i="13"/>
  <c r="I25" i="13" s="1"/>
  <c r="C28" i="13"/>
  <c r="I28" i="13" s="1"/>
  <c r="C27" i="13"/>
  <c r="I27" i="13" s="1"/>
  <c r="H20" i="15"/>
  <c r="D28" i="1" s="1"/>
  <c r="O22" i="14"/>
  <c r="G27" i="1" s="1"/>
  <c r="J25" i="2"/>
  <c r="P25" i="2" s="1"/>
  <c r="J24" i="2"/>
  <c r="P24" i="2" s="1"/>
  <c r="J28" i="2"/>
  <c r="P28" i="2" s="1"/>
  <c r="G25" i="1"/>
  <c r="J27" i="2"/>
  <c r="P27" i="2" s="1"/>
  <c r="C26" i="2"/>
  <c r="I26" i="2" s="1"/>
  <c r="C27" i="2"/>
  <c r="I27" i="2" s="1"/>
  <c r="C25" i="2"/>
  <c r="I25" i="2" s="1"/>
  <c r="C28" i="2"/>
  <c r="I28" i="2" s="1"/>
  <c r="I19" i="13" l="1"/>
  <c r="D30" i="1"/>
  <c r="C20" i="18"/>
  <c r="P17" i="18"/>
  <c r="J20" i="18"/>
  <c r="P20" i="18" s="1"/>
  <c r="I17" i="13"/>
  <c r="P17" i="13"/>
  <c r="C29" i="1" l="1"/>
  <c r="E29" i="1" s="1"/>
  <c r="I20" i="18"/>
  <c r="F29" i="1"/>
  <c r="H29" i="1" l="1"/>
  <c r="H14" i="18" l="1"/>
  <c r="P19" i="13"/>
  <c r="D24" i="6"/>
  <c r="C24" i="6"/>
  <c r="E24" i="6" s="1"/>
  <c r="E23" i="6"/>
  <c r="E22" i="6"/>
  <c r="E21" i="6"/>
  <c r="E20" i="6"/>
  <c r="E19" i="6"/>
  <c r="E18" i="6"/>
  <c r="E17" i="6"/>
  <c r="C37" i="13" l="1"/>
  <c r="I37" i="13" s="1"/>
  <c r="J37" i="13"/>
  <c r="P37" i="13" s="1"/>
  <c r="H60" i="8"/>
  <c r="G60" i="8"/>
  <c r="F60" i="8"/>
  <c r="K60" i="8"/>
  <c r="J60" i="8"/>
  <c r="L60" i="8"/>
  <c r="G30" i="1"/>
  <c r="E14" i="6"/>
  <c r="E14" i="5"/>
  <c r="P18" i="13"/>
  <c r="I18" i="13"/>
  <c r="H14" i="2"/>
  <c r="H14" i="15"/>
  <c r="H14" i="13"/>
  <c r="H14" i="14"/>
  <c r="J31" i="2" l="1"/>
  <c r="P31" i="2" s="1"/>
  <c r="N65" i="8"/>
  <c r="F26" i="1"/>
  <c r="H26" i="1" s="1"/>
  <c r="C26" i="1"/>
  <c r="E26" i="1" s="1"/>
  <c r="P17" i="15"/>
  <c r="J20" i="15"/>
  <c r="F28" i="1" s="1"/>
  <c r="P17" i="14"/>
  <c r="J22" i="14"/>
  <c r="I17" i="14"/>
  <c r="C22" i="14"/>
  <c r="C27" i="1" s="1"/>
  <c r="I17" i="15"/>
  <c r="C20" i="15"/>
  <c r="P17" i="2" l="1"/>
  <c r="I17" i="2"/>
  <c r="C31" i="2"/>
  <c r="I31" i="2" s="1"/>
  <c r="F25" i="1"/>
  <c r="I22" i="14"/>
  <c r="E27" i="1"/>
  <c r="P22" i="14"/>
  <c r="F27" i="1"/>
  <c r="H27" i="1" s="1"/>
  <c r="P20" i="15"/>
  <c r="H28" i="1"/>
  <c r="I20" i="15"/>
  <c r="C28" i="1"/>
  <c r="E28" i="1" s="1"/>
  <c r="C25" i="1" l="1"/>
  <c r="C30" i="1" s="1"/>
  <c r="H25" i="1"/>
  <c r="F30" i="1"/>
  <c r="E25" i="1" l="1"/>
  <c r="H30" i="1"/>
  <c r="G32" i="1"/>
  <c r="E30" i="1"/>
  <c r="D32" i="1"/>
</calcChain>
</file>

<file path=xl/sharedStrings.xml><?xml version="1.0" encoding="utf-8"?>
<sst xmlns="http://schemas.openxmlformats.org/spreadsheetml/2006/main" count="440" uniqueCount="139">
  <si>
    <t>TFRI - MARATHON OF HOPE CANCER CENTRES NETWORK</t>
  </si>
  <si>
    <t>INSTITUTION PROJECT ACCOUNT #:</t>
  </si>
  <si>
    <t>PROJECT FINANCIAL CONTACT EMAIL:</t>
  </si>
  <si>
    <t>Institution</t>
  </si>
  <si>
    <t>Quarter</t>
  </si>
  <si>
    <t>Date Range</t>
  </si>
  <si>
    <t xml:space="preserve"> </t>
  </si>
  <si>
    <t>Total Expenditures for this period</t>
  </si>
  <si>
    <t>◇</t>
  </si>
  <si>
    <t>Date</t>
  </si>
  <si>
    <t>SOURCES OF 
MATCHING FUNDS *</t>
  </si>
  <si>
    <t>CASH MATCHES 
RECEIVED</t>
  </si>
  <si>
    <t>REMAINING 
CASH</t>
  </si>
  <si>
    <t>Reconciling the total Cash Match above with total Matching Expenses on SUMMARY Worksheet?</t>
  </si>
  <si>
    <t>List sum of Matched Cash expenditures for the period.  Details should be in worksheets 1 to 5. Matching Cash expenses subject to audit.</t>
  </si>
  <si>
    <t>*</t>
  </si>
  <si>
    <t>Ineligible: Any matching expenditures for which the source of funds is the Federal Government of Canada. This includes all Tri-Council grants as well as research, salary,
 or operating grants awarded by any Federal Department or Crown Corporation.</t>
  </si>
  <si>
    <t>CENTRE/CONSORTIUM NAME:</t>
  </si>
  <si>
    <t>ASSETS PURCHASED FOR PERIOD &gt; $5,000</t>
  </si>
  <si>
    <t>TOTAL</t>
  </si>
  <si>
    <t xml:space="preserve">1) </t>
  </si>
  <si>
    <t xml:space="preserve">2) </t>
  </si>
  <si>
    <t xml:space="preserve">3) </t>
  </si>
  <si>
    <t xml:space="preserve">4) </t>
  </si>
  <si>
    <t xml:space="preserve">5) </t>
  </si>
  <si>
    <t xml:space="preserve">6) </t>
  </si>
  <si>
    <t xml:space="preserve">7) </t>
  </si>
  <si>
    <t>Total Assets Purchased for period &gt; $5,000</t>
  </si>
  <si>
    <t>Activity</t>
  </si>
  <si>
    <t>Responsible PI</t>
  </si>
  <si>
    <t>Cases</t>
  </si>
  <si>
    <t>HC Budget</t>
  </si>
  <si>
    <t>Cash Match Commitment</t>
  </si>
  <si>
    <t>COHORTS</t>
  </si>
  <si>
    <t>INFRASTRUCTURE SUPPORT</t>
  </si>
  <si>
    <t>Centre Level Budget</t>
  </si>
  <si>
    <t>Q1 HC</t>
  </si>
  <si>
    <t>Q2 HC</t>
  </si>
  <si>
    <t>Q3 HC</t>
  </si>
  <si>
    <t>Q4 HC</t>
  </si>
  <si>
    <t>Q1 Match</t>
  </si>
  <si>
    <t>Q2 Match</t>
  </si>
  <si>
    <t>Q3 Match</t>
  </si>
  <si>
    <t>Q4 Match</t>
  </si>
  <si>
    <t>EXPENDITURES INCURRED FOR PERIOD</t>
  </si>
  <si>
    <t>QUARTERLY PROJECT FINANCIAL SUMMARY</t>
  </si>
  <si>
    <t>SIGNATURES</t>
  </si>
  <si>
    <t>Institution Financial Officer</t>
  </si>
  <si>
    <t>BUDGET HC</t>
  </si>
  <si>
    <t>BUDGET CASH MATCH</t>
  </si>
  <si>
    <t>MOH PROJECT TYPE:</t>
  </si>
  <si>
    <t>MOH NETWORK PROJECT #:</t>
  </si>
  <si>
    <t>Centre</t>
  </si>
  <si>
    <t>Pan Canadian</t>
  </si>
  <si>
    <t>Clinician Scientist</t>
  </si>
  <si>
    <t>(1) APPROVED COHORTS</t>
  </si>
  <si>
    <t>(2) INFRASTRUCTURE SUPPORT</t>
  </si>
  <si>
    <t>PATIENT AND HEALTH BENEFITS</t>
  </si>
  <si>
    <t>NETWORK TRAINING</t>
  </si>
  <si>
    <t>(3) PATIENT AND HEALTH BENEFITS</t>
  </si>
  <si>
    <t>(4) NETWORK TRAINING</t>
  </si>
  <si>
    <t>EXPENDITURES INCURRED</t>
  </si>
  <si>
    <t>Extrapolated into quarters for automatic input into budgets below:</t>
  </si>
  <si>
    <t>SOURCES OF MATCHING CASH</t>
  </si>
  <si>
    <t>FROM 
HC FUNDS</t>
  </si>
  <si>
    <t>FROM 
MATCH FUNDS</t>
  </si>
  <si>
    <t>SELECT QUARTER FROM DROP DOWN</t>
  </si>
  <si>
    <t>INSTRUCTIONS FOR COMPLETION</t>
  </si>
  <si>
    <t>Patient Benefits</t>
  </si>
  <si>
    <t>Other Approved</t>
  </si>
  <si>
    <t>OTHER APPROVED</t>
  </si>
  <si>
    <t>Health Informatician</t>
  </si>
  <si>
    <t>List sum of Matched Cash expenditures for the period.  Details should be in Matching Cash worksheet. Matching Cash expenses subject to audit.</t>
  </si>
  <si>
    <t>CASH MATCH  SPENT
Q1</t>
  </si>
  <si>
    <t>CASH MATCH  SPENT
Q2</t>
  </si>
  <si>
    <t>CASH MATCH  SPENT
Q3</t>
  </si>
  <si>
    <t>CASH MATCH  SPENT
Q4</t>
  </si>
  <si>
    <t>I hereby certify that the above statement is correct; that the expenditures conform to the general terms and conditions of the Agreement with TFRI, and were for the purpose for which the funding was provided.</t>
  </si>
  <si>
    <t>I hereby certify that the expenditures summarized above were incurred, and paid wholly on behalf of the awardees, and that supporting documentation will be available for audit purposes.</t>
  </si>
  <si>
    <t>D)</t>
  </si>
  <si>
    <t>E)</t>
  </si>
  <si>
    <t>F)</t>
  </si>
  <si>
    <t>G)</t>
  </si>
  <si>
    <t>H)</t>
  </si>
  <si>
    <t>I)</t>
  </si>
  <si>
    <t>J)</t>
  </si>
  <si>
    <t>K)</t>
  </si>
  <si>
    <t>BUDGET HC YTD</t>
  </si>
  <si>
    <t>ACTUAL HC YTD</t>
  </si>
  <si>
    <t>BUDGET CASH MATCH YTD</t>
  </si>
  <si>
    <t>ACTUAL CASH 
MATCH YTD</t>
  </si>
  <si>
    <t>PRE-APPROVED ASSETS PURCHASED &gt; $5,000</t>
  </si>
  <si>
    <t>-</t>
  </si>
  <si>
    <r>
      <t xml:space="preserve">SOURCE OF 
MATCH
</t>
    </r>
    <r>
      <rPr>
        <i/>
        <sz val="10"/>
        <color theme="0"/>
        <rFont val="Arial"/>
        <family val="2"/>
      </rPr>
      <t>(A, B, C etc. from Matching Cash tab)</t>
    </r>
  </si>
  <si>
    <r>
      <t xml:space="preserve">WORKSHEET # 
SUPPORTED 
</t>
    </r>
    <r>
      <rPr>
        <i/>
        <sz val="11"/>
        <color theme="0"/>
        <rFont val="Arial"/>
        <family val="2"/>
      </rPr>
      <t>(1, 2, 3 etc.)</t>
    </r>
  </si>
  <si>
    <t>OVERVIEW:</t>
  </si>
  <si>
    <t>2. Enter eligible expenses for the relevant quarter as approved in your budget in the appropriate expenditure tabs (1) through (5). Ensure amounts are LESS rebateable taxes. For a list of eligible expenditures, refer to the file "Eligible Expenditures for MOHCCN supported Projects and Centres." Enter amounts spent under both Health Canada funding and matched funding. For matched funds, indicate the source of the match next to each line item by providing the letter reference (A, B, C, etc.) that corresponds to the matching cash source in tab "Matching Cash."</t>
  </si>
  <si>
    <t>TOTAL COHORTS AND INFRASTRUCTURE</t>
  </si>
  <si>
    <t>CHECK</t>
  </si>
  <si>
    <t>YEAR-TO-DATE PROJECT FINANCIAL SUMMARY</t>
  </si>
  <si>
    <t>VAR %</t>
  </si>
  <si>
    <t>Total Expenditures YTD</t>
  </si>
  <si>
    <t>Current Health Canada Variance</t>
  </si>
  <si>
    <t>Current Match Variance</t>
  </si>
  <si>
    <t>Name</t>
  </si>
  <si>
    <t>Institution Lead</t>
  </si>
  <si>
    <t>INSTITUTION LEAD:</t>
  </si>
  <si>
    <t>(1) Cohorts</t>
  </si>
  <si>
    <t>(2) Infrastructure</t>
  </si>
  <si>
    <t>(3) Patient and Health Benefits</t>
  </si>
  <si>
    <t>NOTES ON VARIANCE</t>
  </si>
  <si>
    <t>ACTUAL
HC Q1</t>
  </si>
  <si>
    <t>ACTUAL
MATCH Q1</t>
  </si>
  <si>
    <t>(4) Network Training</t>
  </si>
  <si>
    <t>(5) Other Approved</t>
  </si>
  <si>
    <t>ACTUAL
HC Q2</t>
  </si>
  <si>
    <t>ACTUAL
HC Q3</t>
  </si>
  <si>
    <t>ACTUAL
HC Q4</t>
  </si>
  <si>
    <t>ACTUAL
HC TOTAL</t>
  </si>
  <si>
    <t>ACTUAL
MATCH Q2</t>
  </si>
  <si>
    <t>ACTUAL
MATCH Q3</t>
  </si>
  <si>
    <t>ACTUAL
MATCH Q4</t>
  </si>
  <si>
    <t>ACTUAL
MATCH TOTAL</t>
  </si>
  <si>
    <t>This annual template is used to report quarterly expenditures under Marathon of Hope Cancer Centre Network (MOHCCN) Research Project Grant Agreements. Each separate RPGA will have its own budget, and therefore will require a separate completed template. 
The same annual template can be used for all quarters of a fiscal year. The cumulative total of all four quarters will indicate total expenditures under a project for a fiscal year. If an adjustment needs to be made to a prior period, please include it in the CURRENT period and do not adjust prior period numbers. 
Budgets for RPGAs are approved on an annual basis, and are imported into this template once approved. For simplicity of budgeting, these annual amounts are divided into four equal quarterly budgets. We recognize this simplification may not be reflective of actual timing of sequencing costs or other expenditures incurred. For significant budget-to-actual variances as a result of timing of sequencing, please explain in the notes section on the relevant reporting line(s).</t>
  </si>
  <si>
    <t xml:space="preserve">3. In Tab Matching Cash, list all sources of matched funding received, and amounts spent. For the column "Worksheet Supported," enter the tab reference where these matched funds were spent ((1) through (5)). The total of tab (6) must match the sum of all matched expenditures reported on tabs (1) through (5). </t>
  </si>
  <si>
    <t>4. In tab "Assets Purchased," individually list all assets (equipment, etc.) valued at &gt; $5,000 that were purchased during the quarter. Note that these purchases should have been pre-approved in the RPGA for the related fiscal year.</t>
  </si>
  <si>
    <t>Q1 2024</t>
  </si>
  <si>
    <t>Q2 2024</t>
  </si>
  <si>
    <t>Q3 2024</t>
  </si>
  <si>
    <t>Q4 2024</t>
  </si>
  <si>
    <t>Apr 1 - Jun 30 2023</t>
  </si>
  <si>
    <t>Jul 1 - Sep 30 2023</t>
  </si>
  <si>
    <t>Oct 1 - Dec 31 2023</t>
  </si>
  <si>
    <t>Jan 1 - Mar 31 2024</t>
  </si>
  <si>
    <t xml:space="preserve">A) </t>
  </si>
  <si>
    <t xml:space="preserve">B) </t>
  </si>
  <si>
    <t>C)</t>
  </si>
  <si>
    <t>1. Start on tab "YTD SUMMARY"
a) Complete Institution Lead, Institution Project Account #, and Project Financial Contact Email
b) Select the correct quarter from the the drop down menu. This will pre-populate all budget amounts.</t>
  </si>
  <si>
    <t>5. Tab "YTD SUMMARY" will auto-populate based on data in tabs (1) through (5). Please have the Institution Lead and Institution Financial Officer digitally sign and date the report prior to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</si>
</sst>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_-;\-* #,##0_-;_-* &quot;-&quot;??_-;_-@_-"/>
    <numFmt numFmtId="166" formatCode="_-&quot;$&quot;* #,##0_-;\-&quot;$&quot;* #,##0_-;_-&quot;$&quot;* &quot;-&quot;??_-;_-@_-"/>
  </numFmts>
  <fonts count="40" x14ac:knownFonts="1">
    <font>
      <sz val="11"/>
      <color theme="1"/>
      <name val="Calibri"/>
      <family val="2"/>
      <scheme val="minor"/>
    </font>
    <font>
      <sz val="10"/>
      <name val="Arial"/>
    </font>
    <font>
      <sz val="10"/>
      <name val="Arial"/>
      <family val="2"/>
    </font>
    <font>
      <i/>
      <sz val="10"/>
      <name val="Arial"/>
      <family val="2"/>
    </font>
    <font>
      <u/>
      <sz val="10"/>
      <color theme="10"/>
      <name val="Arial"/>
      <family val="2"/>
    </font>
    <font>
      <b/>
      <sz val="11"/>
      <color rgb="FFFF0000"/>
      <name val="Arial"/>
      <family val="2"/>
    </font>
    <font>
      <sz val="11"/>
      <color theme="1"/>
      <name val="Calibri"/>
      <family val="2"/>
      <scheme val="minor"/>
    </font>
    <font>
      <sz val="11"/>
      <color rgb="FF006100"/>
      <name val="Calibri"/>
      <family val="2"/>
      <scheme val="minor"/>
    </font>
    <font>
      <sz val="11"/>
      <color theme="1"/>
      <name val="Arial"/>
      <family val="2"/>
    </font>
    <font>
      <b/>
      <sz val="18"/>
      <color rgb="FF002E52"/>
      <name val="Arial"/>
      <family val="2"/>
    </font>
    <font>
      <b/>
      <sz val="11"/>
      <color rgb="FF002E52"/>
      <name val="Arial"/>
      <family val="2"/>
    </font>
    <font>
      <b/>
      <sz val="10"/>
      <name val="Arial"/>
      <family val="2"/>
    </font>
    <font>
      <sz val="11"/>
      <color rgb="FF002E52"/>
      <name val="Arial"/>
      <family val="2"/>
    </font>
    <font>
      <b/>
      <sz val="11"/>
      <name val="Arial"/>
      <family val="2"/>
    </font>
    <font>
      <sz val="11"/>
      <name val="Arial"/>
      <family val="2"/>
    </font>
    <font>
      <sz val="10"/>
      <color rgb="FF002E52"/>
      <name val="Arial"/>
      <family val="2"/>
    </font>
    <font>
      <b/>
      <sz val="10"/>
      <color theme="0"/>
      <name val="Arial"/>
      <family val="2"/>
    </font>
    <font>
      <sz val="10"/>
      <color theme="0"/>
      <name val="Arial"/>
      <family val="2"/>
    </font>
    <font>
      <sz val="8"/>
      <color rgb="FF002E52"/>
      <name val="Arial"/>
      <family val="2"/>
    </font>
    <font>
      <b/>
      <sz val="10"/>
      <color rgb="FF002E52"/>
      <name val="Arial"/>
      <family val="2"/>
    </font>
    <font>
      <sz val="9"/>
      <name val="Arial"/>
      <family val="2"/>
    </font>
    <font>
      <sz val="12"/>
      <name val="Arial"/>
      <family val="2"/>
    </font>
    <font>
      <b/>
      <sz val="11"/>
      <color theme="0"/>
      <name val="Arial"/>
      <family val="2"/>
    </font>
    <font>
      <sz val="10"/>
      <color rgb="FFFF0000"/>
      <name val="Arial"/>
      <family val="2"/>
    </font>
    <font>
      <sz val="9"/>
      <color rgb="FFFF0000"/>
      <name val="Arial"/>
      <family val="2"/>
    </font>
    <font>
      <b/>
      <sz val="9"/>
      <color rgb="FFFF0000"/>
      <name val="Arial"/>
      <family val="2"/>
    </font>
    <font>
      <sz val="11"/>
      <color rgb="FF006100"/>
      <name val="Arial"/>
      <family val="2"/>
    </font>
    <font>
      <b/>
      <sz val="12"/>
      <color rgb="FFFFFFFF"/>
      <name val="Arial"/>
      <family val="2"/>
    </font>
    <font>
      <sz val="12"/>
      <color rgb="FFFFFFFF"/>
      <name val="Arial"/>
      <family val="2"/>
    </font>
    <font>
      <b/>
      <sz val="12"/>
      <color rgb="FF000000"/>
      <name val="Arial"/>
      <family val="2"/>
    </font>
    <font>
      <b/>
      <sz val="12"/>
      <color rgb="FF305496"/>
      <name val="Arial"/>
      <family val="2"/>
    </font>
    <font>
      <sz val="12"/>
      <color rgb="FF000000"/>
      <name val="Arial"/>
      <family val="2"/>
    </font>
    <font>
      <sz val="12"/>
      <color rgb="FF375623"/>
      <name val="Arial"/>
      <family val="2"/>
    </font>
    <font>
      <sz val="12"/>
      <color rgb="FF808080"/>
      <name val="Arial"/>
      <family val="2"/>
    </font>
    <font>
      <b/>
      <u/>
      <sz val="12"/>
      <color rgb="FF000000"/>
      <name val="Arial"/>
      <family val="2"/>
    </font>
    <font>
      <i/>
      <sz val="12"/>
      <name val="Arial"/>
      <family val="2"/>
    </font>
    <font>
      <b/>
      <sz val="12"/>
      <name val="Arial"/>
      <family val="2"/>
    </font>
    <font>
      <i/>
      <sz val="10"/>
      <color theme="0"/>
      <name val="Arial"/>
      <family val="2"/>
    </font>
    <font>
      <i/>
      <sz val="11"/>
      <color theme="0"/>
      <name val="Arial"/>
      <family val="2"/>
    </font>
    <font>
      <b/>
      <i/>
      <sz val="1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02E52"/>
        <bgColor auto="1"/>
      </patternFill>
    </fill>
    <fill>
      <patternFill patternType="solid">
        <fgColor theme="6" tint="0.59999389629810485"/>
        <bgColor indexed="64"/>
      </patternFill>
    </fill>
    <fill>
      <patternFill patternType="solid">
        <fgColor rgb="FF203764"/>
        <bgColor rgb="FF000000"/>
      </patternFill>
    </fill>
    <fill>
      <patternFill patternType="solid">
        <fgColor rgb="FFC6EFCE"/>
      </patternFill>
    </fill>
    <fill>
      <patternFill patternType="solid">
        <fgColor theme="0"/>
        <bgColor indexed="64"/>
      </patternFill>
    </fill>
    <fill>
      <patternFill patternType="solid">
        <fgColor theme="8"/>
        <bgColor indexed="64"/>
      </patternFill>
    </fill>
    <fill>
      <patternFill patternType="solid">
        <fgColor theme="9" tint="0.399975585192419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9">
    <xf numFmtId="0" fontId="0" fillId="0" borderId="0"/>
    <xf numFmtId="0" fontId="1" fillId="0" borderId="0"/>
    <xf numFmtId="164" fontId="2" fillId="0" borderId="0" applyFont="0" applyFill="0" applyBorder="0" applyAlignment="0" applyProtection="0"/>
    <xf numFmtId="0" fontId="4"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7" fillId="8" borderId="0" applyNumberFormat="0" applyBorder="0" applyAlignment="0" applyProtection="0"/>
    <xf numFmtId="0" fontId="2" fillId="0" borderId="0"/>
    <xf numFmtId="0" fontId="2" fillId="0" borderId="0"/>
  </cellStyleXfs>
  <cellXfs count="239">
    <xf numFmtId="0" fontId="0" fillId="0" borderId="0" xfId="0"/>
    <xf numFmtId="0" fontId="1" fillId="0" borderId="0" xfId="1"/>
    <xf numFmtId="0" fontId="2" fillId="0" borderId="0" xfId="0" applyFont="1" applyProtection="1">
      <protection locked="0"/>
    </xf>
    <xf numFmtId="0" fontId="10" fillId="0" borderId="0" xfId="0" applyFont="1" applyProtection="1">
      <protection locked="0"/>
    </xf>
    <xf numFmtId="0" fontId="2" fillId="0" borderId="0" xfId="1" applyFont="1"/>
    <xf numFmtId="0" fontId="11" fillId="0" borderId="0" xfId="0" applyFont="1" applyProtection="1">
      <protection locked="0"/>
    </xf>
    <xf numFmtId="0" fontId="12" fillId="0" borderId="0" xfId="0" applyFont="1" applyProtection="1">
      <protection locked="0"/>
    </xf>
    <xf numFmtId="0" fontId="14" fillId="0" borderId="0" xfId="0" applyFont="1" applyProtection="1">
      <protection locked="0"/>
    </xf>
    <xf numFmtId="0" fontId="15" fillId="0" borderId="0" xfId="0" applyFont="1" applyProtection="1">
      <protection locked="0"/>
    </xf>
    <xf numFmtId="0" fontId="10" fillId="0" borderId="0" xfId="0" applyFont="1" applyAlignment="1" applyProtection="1">
      <alignment horizontal="center"/>
      <protection locked="0"/>
    </xf>
    <xf numFmtId="14" fontId="12" fillId="0" borderId="5" xfId="0" applyNumberFormat="1" applyFont="1" applyBorder="1" applyAlignment="1" applyProtection="1">
      <alignment horizontal="center"/>
      <protection locked="0"/>
    </xf>
    <xf numFmtId="0" fontId="15" fillId="0" borderId="4" xfId="0" applyFont="1" applyBorder="1" applyAlignment="1" applyProtection="1">
      <alignment horizontal="center"/>
      <protection locked="0"/>
    </xf>
    <xf numFmtId="0" fontId="15" fillId="0" borderId="0" xfId="0" applyFont="1" applyAlignment="1" applyProtection="1">
      <alignment horizontal="center"/>
      <protection locked="0"/>
    </xf>
    <xf numFmtId="0" fontId="2" fillId="0" borderId="0" xfId="0" applyFont="1" applyAlignment="1" applyProtection="1">
      <alignment vertical="center"/>
      <protection locked="0"/>
    </xf>
    <xf numFmtId="0" fontId="13" fillId="0" borderId="0" xfId="0" applyFont="1" applyProtection="1">
      <protection locked="0"/>
    </xf>
    <xf numFmtId="0" fontId="10" fillId="0" borderId="0" xfId="0" applyFont="1" applyAlignment="1" applyProtection="1">
      <alignment horizontal="left"/>
      <protection locked="0"/>
    </xf>
    <xf numFmtId="0" fontId="13" fillId="0" borderId="0" xfId="0" applyFont="1" applyAlignment="1" applyProtection="1">
      <alignment horizontal="left"/>
      <protection locked="0"/>
    </xf>
    <xf numFmtId="43" fontId="2" fillId="0" borderId="0" xfId="4" applyFont="1" applyProtection="1">
      <protection locked="0"/>
    </xf>
    <xf numFmtId="0" fontId="21" fillId="0" borderId="0" xfId="1" applyFont="1"/>
    <xf numFmtId="0" fontId="27" fillId="7" borderId="0" xfId="1" applyFont="1" applyFill="1"/>
    <xf numFmtId="0" fontId="30" fillId="0" borderId="0" xfId="1" applyFont="1"/>
    <xf numFmtId="0" fontId="28" fillId="0" borderId="0" xfId="1" applyFont="1" applyAlignment="1">
      <alignment wrapText="1"/>
    </xf>
    <xf numFmtId="0" fontId="28" fillId="0" borderId="0" xfId="1" applyFont="1"/>
    <xf numFmtId="0" fontId="28" fillId="0" borderId="0" xfId="1" applyFont="1" applyAlignment="1">
      <alignment horizontal="center"/>
    </xf>
    <xf numFmtId="0" fontId="31" fillId="0" borderId="0" xfId="1" applyFont="1" applyAlignment="1">
      <alignment horizontal="center"/>
    </xf>
    <xf numFmtId="0" fontId="32" fillId="0" borderId="0" xfId="1" applyFont="1" applyAlignment="1">
      <alignment horizontal="center"/>
    </xf>
    <xf numFmtId="0" fontId="31" fillId="0" borderId="0" xfId="1" applyFont="1"/>
    <xf numFmtId="0" fontId="31" fillId="0" borderId="0" xfId="1" applyFont="1" applyAlignment="1">
      <alignment wrapText="1"/>
    </xf>
    <xf numFmtId="0" fontId="29" fillId="0" borderId="0" xfId="1" applyFont="1"/>
    <xf numFmtId="0" fontId="29" fillId="0" borderId="0" xfId="1" applyFont="1" applyAlignment="1">
      <alignment wrapText="1"/>
    </xf>
    <xf numFmtId="0" fontId="33" fillId="0" borderId="0" xfId="1" applyFont="1" applyAlignment="1">
      <alignment horizontal="center"/>
    </xf>
    <xf numFmtId="0" fontId="34" fillId="0" borderId="0" xfId="1" applyFont="1"/>
    <xf numFmtId="0" fontId="30" fillId="0" borderId="5" xfId="1" applyFont="1" applyBorder="1"/>
    <xf numFmtId="0" fontId="29" fillId="0" borderId="5" xfId="1" applyFont="1" applyBorder="1"/>
    <xf numFmtId="0" fontId="29" fillId="0" borderId="5" xfId="1" applyFont="1" applyBorder="1" applyAlignment="1">
      <alignment wrapText="1"/>
    </xf>
    <xf numFmtId="0" fontId="33" fillId="0" borderId="5" xfId="1" applyFont="1" applyBorder="1" applyAlignment="1">
      <alignment horizontal="center"/>
    </xf>
    <xf numFmtId="0" fontId="31" fillId="0" borderId="5" xfId="1" applyFont="1" applyBorder="1"/>
    <xf numFmtId="6" fontId="31" fillId="0" borderId="5" xfId="1" applyNumberFormat="1" applyFont="1" applyBorder="1"/>
    <xf numFmtId="0" fontId="35" fillId="0" borderId="0" xfId="1" applyFont="1"/>
    <xf numFmtId="0" fontId="21" fillId="0" borderId="5" xfId="1" applyFont="1" applyBorder="1"/>
    <xf numFmtId="6" fontId="21" fillId="0" borderId="5" xfId="1" applyNumberFormat="1" applyFont="1" applyBorder="1"/>
    <xf numFmtId="0" fontId="11" fillId="0" borderId="0" xfId="7" applyFont="1"/>
    <xf numFmtId="0" fontId="2" fillId="0" borderId="0" xfId="8"/>
    <xf numFmtId="0" fontId="2" fillId="0" borderId="0" xfId="8" applyAlignment="1">
      <alignment vertical="top" wrapText="1"/>
    </xf>
    <xf numFmtId="0" fontId="31" fillId="0" borderId="5" xfId="1" applyFont="1" applyBorder="1" applyAlignment="1">
      <alignment wrapText="1"/>
    </xf>
    <xf numFmtId="0" fontId="16" fillId="5" borderId="0" xfId="0" applyFont="1" applyFill="1" applyAlignment="1" applyProtection="1">
      <alignment vertical="center"/>
      <protection locked="0"/>
    </xf>
    <xf numFmtId="0" fontId="17" fillId="5" borderId="0" xfId="0" applyFont="1" applyFill="1" applyAlignment="1" applyProtection="1">
      <alignment vertical="center"/>
      <protection locked="0"/>
    </xf>
    <xf numFmtId="165" fontId="12" fillId="0" borderId="5" xfId="4" applyNumberFormat="1" applyFont="1" applyFill="1" applyBorder="1" applyAlignment="1" applyProtection="1">
      <alignment horizontal="right" vertical="center"/>
    </xf>
    <xf numFmtId="165" fontId="12" fillId="0" borderId="5" xfId="4" applyNumberFormat="1" applyFont="1" applyBorder="1" applyAlignment="1" applyProtection="1">
      <alignment horizontal="right" vertical="center"/>
    </xf>
    <xf numFmtId="165" fontId="31" fillId="0" borderId="0" xfId="4" applyNumberFormat="1" applyFont="1"/>
    <xf numFmtId="165" fontId="32" fillId="0" borderId="0" xfId="4" applyNumberFormat="1" applyFont="1"/>
    <xf numFmtId="165" fontId="21" fillId="0" borderId="0" xfId="4" applyNumberFormat="1" applyFont="1"/>
    <xf numFmtId="165" fontId="31" fillId="0" borderId="0" xfId="4" applyNumberFormat="1" applyFont="1" applyAlignment="1">
      <alignment horizontal="center" wrapText="1"/>
    </xf>
    <xf numFmtId="165" fontId="36" fillId="0" borderId="0" xfId="4" applyNumberFormat="1" applyFont="1"/>
    <xf numFmtId="165" fontId="21" fillId="0" borderId="5" xfId="4" applyNumberFormat="1" applyFont="1" applyBorder="1"/>
    <xf numFmtId="165" fontId="31" fillId="0" borderId="5" xfId="4" applyNumberFormat="1" applyFont="1" applyBorder="1"/>
    <xf numFmtId="165" fontId="21" fillId="0" borderId="5" xfId="1" applyNumberFormat="1" applyFont="1" applyBorder="1"/>
    <xf numFmtId="165" fontId="31" fillId="0" borderId="5" xfId="1" applyNumberFormat="1" applyFont="1" applyBorder="1"/>
    <xf numFmtId="0" fontId="39" fillId="0" borderId="0" xfId="8" applyFont="1"/>
    <xf numFmtId="0" fontId="36" fillId="0" borderId="0" xfId="1" applyFont="1"/>
    <xf numFmtId="165" fontId="21" fillId="0" borderId="0" xfId="1" applyNumberFormat="1" applyFont="1"/>
    <xf numFmtId="0" fontId="18" fillId="9" borderId="0" xfId="0" applyFont="1" applyFill="1" applyProtection="1">
      <protection locked="0"/>
    </xf>
    <xf numFmtId="0" fontId="15" fillId="9" borderId="0" xfId="0" applyFont="1" applyFill="1" applyProtection="1">
      <protection locked="0"/>
    </xf>
    <xf numFmtId="0" fontId="15" fillId="9" borderId="9" xfId="0" applyFont="1" applyFill="1" applyBorder="1" applyProtection="1">
      <protection locked="0"/>
    </xf>
    <xf numFmtId="0" fontId="15" fillId="9" borderId="0" xfId="0" applyFont="1" applyFill="1" applyAlignment="1" applyProtection="1">
      <alignment horizontal="center"/>
      <protection locked="0"/>
    </xf>
    <xf numFmtId="0" fontId="15" fillId="9" borderId="9" xfId="0" applyFont="1" applyFill="1" applyBorder="1" applyAlignment="1" applyProtection="1">
      <alignment horizontal="center"/>
      <protection locked="0"/>
    </xf>
    <xf numFmtId="0" fontId="15" fillId="9" borderId="6" xfId="0" applyFont="1" applyFill="1" applyBorder="1" applyProtection="1">
      <protection locked="0"/>
    </xf>
    <xf numFmtId="0" fontId="15" fillId="9" borderId="4" xfId="0" applyFont="1" applyFill="1" applyBorder="1" applyProtection="1">
      <protection locked="0"/>
    </xf>
    <xf numFmtId="0" fontId="15" fillId="9" borderId="7" xfId="0" applyFont="1" applyFill="1" applyBorder="1" applyProtection="1">
      <protection locked="0"/>
    </xf>
    <xf numFmtId="0" fontId="8" fillId="0" borderId="0" xfId="0" applyFont="1" applyProtection="1">
      <protection locked="0"/>
    </xf>
    <xf numFmtId="44" fontId="10" fillId="0" borderId="0" xfId="0" applyNumberFormat="1" applyFont="1" applyAlignment="1" applyProtection="1">
      <alignment horizontal="right"/>
      <protection locked="0"/>
    </xf>
    <xf numFmtId="9" fontId="10" fillId="0" borderId="0" xfId="5" applyFont="1" applyFill="1" applyBorder="1" applyAlignment="1" applyProtection="1">
      <alignment horizontal="right"/>
      <protection locked="0"/>
    </xf>
    <xf numFmtId="44" fontId="10" fillId="0" borderId="0" xfId="0" applyNumberFormat="1" applyFont="1" applyProtection="1">
      <protection locked="0"/>
    </xf>
    <xf numFmtId="9" fontId="10" fillId="0" borderId="0" xfId="5" applyFont="1" applyFill="1" applyBorder="1" applyProtection="1">
      <protection locked="0"/>
    </xf>
    <xf numFmtId="0" fontId="8" fillId="9" borderId="15" xfId="0" applyFont="1" applyFill="1" applyBorder="1" applyProtection="1">
      <protection locked="0"/>
    </xf>
    <xf numFmtId="0" fontId="8" fillId="9" borderId="0" xfId="0" applyFont="1" applyFill="1" applyProtection="1">
      <protection locked="0"/>
    </xf>
    <xf numFmtId="0" fontId="8" fillId="9" borderId="10" xfId="0" applyFont="1" applyFill="1" applyBorder="1" applyProtection="1">
      <protection locked="0"/>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4" fillId="0" borderId="1" xfId="0" applyFont="1" applyBorder="1" applyAlignment="1">
      <alignment horizontal="left" vertical="center"/>
    </xf>
    <xf numFmtId="165" fontId="14" fillId="0" borderId="1" xfId="4" applyNumberFormat="1" applyFont="1" applyBorder="1" applyAlignment="1" applyProtection="1">
      <alignment horizontal="left" vertical="center"/>
    </xf>
    <xf numFmtId="9" fontId="14" fillId="0" borderId="1" xfId="5" applyFont="1" applyFill="1" applyBorder="1" applyAlignment="1" applyProtection="1">
      <alignment horizontal="right" vertical="center"/>
    </xf>
    <xf numFmtId="9" fontId="14" fillId="0" borderId="5" xfId="5" applyFont="1" applyFill="1" applyBorder="1" applyAlignment="1" applyProtection="1">
      <alignment horizontal="right" vertical="center"/>
    </xf>
    <xf numFmtId="0" fontId="10" fillId="4" borderId="5" xfId="0" applyFont="1" applyFill="1" applyBorder="1" applyAlignment="1">
      <alignment vertical="center"/>
    </xf>
    <xf numFmtId="165" fontId="10" fillId="4" borderId="5" xfId="0" applyNumberFormat="1" applyFont="1" applyFill="1" applyBorder="1" applyAlignment="1">
      <alignment horizontal="right" vertical="center"/>
    </xf>
    <xf numFmtId="9" fontId="10" fillId="4" borderId="5" xfId="5" applyFont="1" applyFill="1" applyBorder="1" applyAlignment="1" applyProtection="1">
      <alignment horizontal="right" vertical="center"/>
    </xf>
    <xf numFmtId="165" fontId="10" fillId="4" borderId="5" xfId="0" applyNumberFormat="1" applyFont="1" applyFill="1" applyBorder="1" applyAlignment="1">
      <alignment vertical="center"/>
    </xf>
    <xf numFmtId="9" fontId="10" fillId="4" borderId="5" xfId="5" applyFont="1" applyFill="1" applyBorder="1" applyAlignment="1" applyProtection="1">
      <alignment vertical="center"/>
    </xf>
    <xf numFmtId="0" fontId="10" fillId="0" borderId="0" xfId="0" applyFont="1" applyAlignment="1">
      <alignment vertical="center"/>
    </xf>
    <xf numFmtId="44" fontId="10" fillId="0" borderId="0" xfId="0" applyNumberFormat="1" applyFont="1" applyAlignment="1">
      <alignment horizontal="right" vertical="center"/>
    </xf>
    <xf numFmtId="9" fontId="10" fillId="0" borderId="0" xfId="5" applyFont="1" applyFill="1" applyBorder="1" applyAlignment="1" applyProtection="1">
      <alignment horizontal="right" vertical="center"/>
    </xf>
    <xf numFmtId="44" fontId="10" fillId="0" borderId="0" xfId="0" applyNumberFormat="1" applyFont="1" applyAlignment="1">
      <alignment vertical="center"/>
    </xf>
    <xf numFmtId="9" fontId="10" fillId="0" borderId="0" xfId="5" applyFont="1" applyFill="1" applyBorder="1" applyAlignment="1" applyProtection="1">
      <alignment vertical="center"/>
    </xf>
    <xf numFmtId="166" fontId="10" fillId="0" borderId="22" xfId="0" applyNumberFormat="1" applyFont="1" applyBorder="1" applyAlignment="1">
      <alignment horizontal="right" vertical="center"/>
    </xf>
    <xf numFmtId="0" fontId="2" fillId="0" borderId="0" xfId="1" applyFont="1" applyProtection="1">
      <protection locked="0"/>
    </xf>
    <xf numFmtId="14" fontId="12" fillId="0" borderId="0" xfId="0" applyNumberFormat="1" applyFont="1" applyAlignment="1" applyProtection="1">
      <alignment horizontal="center"/>
      <protection locked="0"/>
    </xf>
    <xf numFmtId="0" fontId="2" fillId="0" borderId="0" xfId="1" applyFont="1" applyAlignment="1" applyProtection="1">
      <alignment vertical="center" wrapText="1"/>
      <protection locked="0"/>
    </xf>
    <xf numFmtId="0" fontId="16" fillId="5" borderId="1" xfId="0" applyFont="1" applyFill="1" applyBorder="1" applyAlignment="1" applyProtection="1">
      <alignment horizontal="center" vertical="center" wrapText="1"/>
      <protection locked="0"/>
    </xf>
    <xf numFmtId="43" fontId="16" fillId="10" borderId="5" xfId="4" applyFont="1" applyFill="1" applyBorder="1" applyAlignment="1" applyProtection="1">
      <alignment horizontal="center" vertical="center" wrapText="1"/>
      <protection locked="0"/>
    </xf>
    <xf numFmtId="0" fontId="16" fillId="10" borderId="5" xfId="0" applyFont="1" applyFill="1" applyBorder="1" applyAlignment="1" applyProtection="1">
      <alignment horizontal="center" vertical="center" wrapText="1"/>
      <protection locked="0"/>
    </xf>
    <xf numFmtId="0" fontId="16" fillId="11" borderId="5" xfId="0" applyFont="1" applyFill="1" applyBorder="1" applyAlignment="1" applyProtection="1">
      <alignment horizontal="center" vertical="center" wrapText="1"/>
      <protection locked="0"/>
    </xf>
    <xf numFmtId="0" fontId="16" fillId="5" borderId="3" xfId="1" applyFont="1" applyFill="1" applyBorder="1" applyAlignment="1" applyProtection="1">
      <alignment horizontal="center" vertical="center" wrapText="1"/>
      <protection locked="0"/>
    </xf>
    <xf numFmtId="165" fontId="12" fillId="0" borderId="5" xfId="4" applyNumberFormat="1" applyFont="1" applyFill="1" applyBorder="1" applyAlignment="1" applyProtection="1">
      <alignment horizontal="right"/>
      <protection locked="0"/>
    </xf>
    <xf numFmtId="165" fontId="12" fillId="0" borderId="1" xfId="4" applyNumberFormat="1" applyFont="1" applyFill="1" applyBorder="1" applyAlignment="1" applyProtection="1">
      <alignment horizontal="right"/>
      <protection locked="0"/>
    </xf>
    <xf numFmtId="165" fontId="12" fillId="0" borderId="5" xfId="4" applyNumberFormat="1" applyFont="1" applyFill="1" applyBorder="1" applyProtection="1">
      <protection locked="0"/>
    </xf>
    <xf numFmtId="0" fontId="12" fillId="0" borderId="5" xfId="1" applyFont="1" applyBorder="1" applyAlignment="1" applyProtection="1">
      <alignment horizontal="center" wrapText="1"/>
      <protection locked="0"/>
    </xf>
    <xf numFmtId="0" fontId="2" fillId="0" borderId="0" xfId="1" applyFont="1" applyAlignment="1" applyProtection="1">
      <alignment vertical="center"/>
      <protection locked="0"/>
    </xf>
    <xf numFmtId="0" fontId="12" fillId="0" borderId="5" xfId="1" applyFont="1" applyBorder="1" applyAlignment="1" applyProtection="1">
      <alignment horizontal="center"/>
      <protection locked="0"/>
    </xf>
    <xf numFmtId="44" fontId="10" fillId="0" borderId="5" xfId="1" applyNumberFormat="1" applyFont="1" applyBorder="1" applyProtection="1">
      <protection locked="0"/>
    </xf>
    <xf numFmtId="0" fontId="15" fillId="0" borderId="0" xfId="1" applyFont="1" applyProtection="1">
      <protection locked="0"/>
    </xf>
    <xf numFmtId="43" fontId="15" fillId="0" borderId="0" xfId="4" applyFont="1" applyProtection="1">
      <protection locked="0"/>
    </xf>
    <xf numFmtId="165" fontId="15" fillId="0" borderId="0" xfId="4" applyNumberFormat="1" applyFont="1" applyProtection="1">
      <protection locked="0"/>
    </xf>
    <xf numFmtId="0" fontId="20" fillId="0" borderId="0" xfId="1" applyFont="1" applyAlignment="1" applyProtection="1">
      <alignment horizontal="left" vertical="top" wrapText="1"/>
      <protection locked="0"/>
    </xf>
    <xf numFmtId="43" fontId="20" fillId="0" borderId="0" xfId="4" applyFont="1" applyAlignment="1" applyProtection="1">
      <alignment horizontal="left" vertical="top" wrapText="1"/>
      <protection locked="0"/>
    </xf>
    <xf numFmtId="0" fontId="3" fillId="0" borderId="0" xfId="1" applyFont="1" applyProtection="1">
      <protection locked="0"/>
    </xf>
    <xf numFmtId="0" fontId="16" fillId="5" borderId="1" xfId="0" applyFont="1" applyFill="1" applyBorder="1" applyAlignment="1">
      <alignment horizontal="center" vertical="center" wrapText="1"/>
    </xf>
    <xf numFmtId="43" fontId="16" fillId="10" borderId="5" xfId="4" applyFont="1" applyFill="1" applyBorder="1" applyAlignment="1" applyProtection="1">
      <alignment horizontal="center" vertical="center" wrapText="1"/>
    </xf>
    <xf numFmtId="0" fontId="14" fillId="0" borderId="1" xfId="1" applyFont="1" applyBorder="1" applyAlignment="1">
      <alignment horizontal="left" wrapText="1"/>
    </xf>
    <xf numFmtId="165" fontId="14" fillId="0" borderId="1" xfId="4" applyNumberFormat="1" applyFont="1" applyFill="1" applyBorder="1" applyAlignment="1" applyProtection="1">
      <alignment horizontal="left"/>
    </xf>
    <xf numFmtId="0" fontId="10" fillId="0" borderId="1" xfId="1" applyFont="1" applyBorder="1"/>
    <xf numFmtId="165" fontId="10" fillId="0" borderId="5" xfId="4" applyNumberFormat="1" applyFont="1" applyFill="1" applyBorder="1" applyAlignment="1" applyProtection="1">
      <alignment horizontal="right"/>
    </xf>
    <xf numFmtId="9" fontId="14" fillId="0" borderId="1" xfId="5" applyFont="1" applyFill="1" applyBorder="1" applyAlignment="1" applyProtection="1">
      <alignment horizontal="left"/>
    </xf>
    <xf numFmtId="0" fontId="16" fillId="10" borderId="5" xfId="0" applyFont="1" applyFill="1" applyBorder="1" applyAlignment="1">
      <alignment horizontal="center" vertical="center" wrapText="1"/>
    </xf>
    <xf numFmtId="0" fontId="16" fillId="11" borderId="5" xfId="0" applyFont="1" applyFill="1" applyBorder="1" applyAlignment="1">
      <alignment horizontal="center" vertical="center" wrapText="1"/>
    </xf>
    <xf numFmtId="165" fontId="12" fillId="0" borderId="1" xfId="4" applyNumberFormat="1" applyFont="1" applyFill="1" applyBorder="1" applyAlignment="1" applyProtection="1">
      <alignment horizontal="right"/>
    </xf>
    <xf numFmtId="43" fontId="2" fillId="0" borderId="0" xfId="4" applyFont="1" applyProtection="1"/>
    <xf numFmtId="0" fontId="9" fillId="0" borderId="0" xfId="1" applyFont="1"/>
    <xf numFmtId="43" fontId="9" fillId="0" borderId="0" xfId="4" applyFont="1" applyProtection="1"/>
    <xf numFmtId="0" fontId="2" fillId="0" borderId="0" xfId="0" applyFont="1"/>
    <xf numFmtId="0" fontId="10" fillId="0" borderId="0" xfId="0" applyFont="1"/>
    <xf numFmtId="0" fontId="10" fillId="0" borderId="0" xfId="0" applyFont="1" applyAlignment="1">
      <alignment horizontal="center"/>
    </xf>
    <xf numFmtId="0" fontId="8" fillId="0" borderId="0" xfId="0" applyFont="1"/>
    <xf numFmtId="0" fontId="11" fillId="0" borderId="0" xfId="0" applyFont="1"/>
    <xf numFmtId="0" fontId="12" fillId="0" borderId="0" xfId="0" applyFont="1"/>
    <xf numFmtId="43" fontId="10" fillId="0" borderId="0" xfId="4" applyFont="1" applyProtection="1"/>
    <xf numFmtId="0" fontId="13" fillId="0" borderId="0" xfId="0" applyFont="1"/>
    <xf numFmtId="0" fontId="12" fillId="0" borderId="0" xfId="0" applyFont="1" applyAlignment="1">
      <alignment horizontal="center"/>
    </xf>
    <xf numFmtId="14" fontId="12" fillId="0" borderId="0" xfId="0" applyNumberFormat="1" applyFont="1" applyAlignment="1">
      <alignment horizontal="center"/>
    </xf>
    <xf numFmtId="0" fontId="10" fillId="4" borderId="5" xfId="0" applyFont="1" applyFill="1" applyBorder="1" applyAlignment="1">
      <alignment horizontal="center"/>
    </xf>
    <xf numFmtId="0" fontId="10" fillId="4" borderId="1" xfId="0" applyFont="1" applyFill="1" applyBorder="1" applyAlignment="1">
      <alignment horizontal="center"/>
    </xf>
    <xf numFmtId="14" fontId="12" fillId="0" borderId="5" xfId="0" applyNumberFormat="1" applyFont="1" applyBorder="1" applyAlignment="1">
      <alignment horizontal="center"/>
    </xf>
    <xf numFmtId="14" fontId="12" fillId="0" borderId="1" xfId="0" applyNumberFormat="1" applyFont="1" applyBorder="1" applyAlignment="1">
      <alignment horizontal="center"/>
    </xf>
    <xf numFmtId="0" fontId="12" fillId="9" borderId="0" xfId="0" applyFont="1" applyFill="1" applyAlignment="1">
      <alignment horizontal="center"/>
    </xf>
    <xf numFmtId="0" fontId="22" fillId="5" borderId="3" xfId="1" applyFont="1" applyFill="1" applyBorder="1" applyAlignment="1" applyProtection="1">
      <alignment horizontal="center" vertical="center" wrapText="1"/>
      <protection locked="0"/>
    </xf>
    <xf numFmtId="0" fontId="14" fillId="0" borderId="1" xfId="1" applyFont="1" applyBorder="1" applyAlignment="1" applyProtection="1">
      <alignment horizontal="left"/>
      <protection locked="0"/>
    </xf>
    <xf numFmtId="165" fontId="12" fillId="0" borderId="5" xfId="4" applyNumberFormat="1" applyFont="1" applyBorder="1" applyAlignment="1" applyProtection="1">
      <alignment horizontal="right"/>
      <protection locked="0"/>
    </xf>
    <xf numFmtId="165" fontId="12" fillId="0" borderId="5" xfId="4" applyNumberFormat="1" applyFont="1" applyBorder="1" applyProtection="1">
      <protection locked="0"/>
    </xf>
    <xf numFmtId="49" fontId="12" fillId="0" borderId="5" xfId="1" applyNumberFormat="1" applyFont="1" applyBorder="1" applyAlignment="1" applyProtection="1">
      <alignment horizontal="center"/>
      <protection locked="0"/>
    </xf>
    <xf numFmtId="0" fontId="12" fillId="0" borderId="8" xfId="1" applyFont="1" applyBorder="1" applyAlignment="1" applyProtection="1">
      <alignment horizontal="center"/>
      <protection locked="0"/>
    </xf>
    <xf numFmtId="0" fontId="10" fillId="4" borderId="1" xfId="1" applyFont="1" applyFill="1" applyBorder="1" applyProtection="1">
      <protection locked="0"/>
    </xf>
    <xf numFmtId="44" fontId="10" fillId="0" borderId="8" xfId="1" applyNumberFormat="1" applyFont="1" applyBorder="1" applyProtection="1">
      <protection locked="0"/>
    </xf>
    <xf numFmtId="0" fontId="15" fillId="0" borderId="11" xfId="1" applyFont="1" applyBorder="1" applyProtection="1">
      <protection locked="0"/>
    </xf>
    <xf numFmtId="0" fontId="2" fillId="0" borderId="10" xfId="1" applyFont="1" applyBorder="1" applyProtection="1">
      <protection locked="0"/>
    </xf>
    <xf numFmtId="0" fontId="15" fillId="0" borderId="6" xfId="1" applyFont="1" applyBorder="1" applyProtection="1">
      <protection locked="0"/>
    </xf>
    <xf numFmtId="0" fontId="15" fillId="0" borderId="4" xfId="1" applyFont="1" applyBorder="1" applyProtection="1">
      <protection locked="0"/>
    </xf>
    <xf numFmtId="0" fontId="2" fillId="0" borderId="7" xfId="1" applyFont="1" applyBorder="1" applyProtection="1">
      <protection locked="0"/>
    </xf>
    <xf numFmtId="0" fontId="23" fillId="0" borderId="0" xfId="1" applyFont="1" applyProtection="1">
      <protection locked="0"/>
    </xf>
    <xf numFmtId="0" fontId="24" fillId="0" borderId="0" xfId="1" applyFont="1" applyProtection="1">
      <protection locked="0"/>
    </xf>
    <xf numFmtId="0" fontId="21" fillId="0" borderId="0" xfId="1" applyFont="1" applyProtection="1">
      <protection locked="0"/>
    </xf>
    <xf numFmtId="0" fontId="25" fillId="0" borderId="0" xfId="1" applyFont="1" applyAlignment="1" applyProtection="1">
      <alignment horizontal="left" vertical="top"/>
      <protection locked="0"/>
    </xf>
    <xf numFmtId="0" fontId="25" fillId="0" borderId="0" xfId="1" applyFont="1" applyAlignment="1" applyProtection="1">
      <alignment horizontal="left" vertical="top" wrapText="1"/>
      <protection locked="0"/>
    </xf>
    <xf numFmtId="0" fontId="20" fillId="0" borderId="0" xfId="1" applyFont="1" applyProtection="1">
      <protection locked="0"/>
    </xf>
    <xf numFmtId="0" fontId="12" fillId="9" borderId="5" xfId="0" applyFont="1" applyFill="1" applyBorder="1" applyAlignment="1">
      <alignment horizontal="center"/>
    </xf>
    <xf numFmtId="0" fontId="22" fillId="5" borderId="1" xfId="1" applyFont="1" applyFill="1" applyBorder="1" applyAlignment="1">
      <alignment horizontal="center" vertical="center" wrapText="1"/>
    </xf>
    <xf numFmtId="0" fontId="10" fillId="4" borderId="1" xfId="1" applyFont="1" applyFill="1" applyBorder="1"/>
    <xf numFmtId="165" fontId="10" fillId="4" borderId="5" xfId="4" applyNumberFormat="1" applyFont="1" applyFill="1" applyBorder="1" applyProtection="1"/>
    <xf numFmtId="0" fontId="16" fillId="5" borderId="3" xfId="1" applyFont="1" applyFill="1" applyBorder="1" applyAlignment="1">
      <alignment horizontal="center" vertical="center" wrapText="1"/>
    </xf>
    <xf numFmtId="165" fontId="12" fillId="4" borderId="5" xfId="4" applyNumberFormat="1" applyFont="1" applyFill="1" applyBorder="1" applyProtection="1"/>
    <xf numFmtId="0" fontId="14" fillId="0" borderId="9" xfId="1" applyFont="1" applyBorder="1" applyAlignment="1">
      <alignment vertical="center" wrapText="1"/>
    </xf>
    <xf numFmtId="0" fontId="14" fillId="0" borderId="0" xfId="1" applyFont="1" applyAlignment="1">
      <alignment vertical="center" wrapText="1"/>
    </xf>
    <xf numFmtId="0" fontId="14" fillId="0" borderId="5" xfId="1" applyFont="1" applyBorder="1" applyAlignment="1">
      <alignment vertical="center"/>
    </xf>
    <xf numFmtId="0" fontId="16" fillId="5" borderId="1" xfId="1" applyFont="1" applyFill="1" applyBorder="1" applyAlignment="1" applyProtection="1">
      <alignment horizontal="center" vertical="center"/>
      <protection locked="0"/>
    </xf>
    <xf numFmtId="0" fontId="16" fillId="5" borderId="2" xfId="1" applyFont="1" applyFill="1" applyBorder="1" applyAlignment="1" applyProtection="1">
      <alignment horizontal="center" vertical="center" wrapText="1"/>
      <protection locked="0"/>
    </xf>
    <xf numFmtId="0" fontId="15" fillId="0" borderId="4" xfId="1" applyFont="1" applyBorder="1" applyAlignment="1">
      <alignment horizontal="center"/>
    </xf>
    <xf numFmtId="0" fontId="15" fillId="0" borderId="0" xfId="1" applyFont="1" applyAlignment="1">
      <alignment horizontal="center"/>
    </xf>
    <xf numFmtId="0" fontId="16" fillId="5" borderId="3" xfId="1" applyFont="1" applyFill="1" applyBorder="1" applyAlignment="1">
      <alignment horizontal="center" vertical="center"/>
    </xf>
    <xf numFmtId="165" fontId="12" fillId="0" borderId="5" xfId="4" applyNumberFormat="1" applyFont="1" applyBorder="1" applyProtection="1"/>
    <xf numFmtId="165" fontId="10" fillId="4" borderId="5" xfId="4" applyNumberFormat="1" applyFont="1" applyFill="1" applyBorder="1" applyAlignment="1" applyProtection="1">
      <alignment horizontal="right"/>
    </xf>
    <xf numFmtId="0" fontId="9" fillId="0" borderId="0" xfId="0" applyFont="1"/>
    <xf numFmtId="0" fontId="2" fillId="0" borderId="0" xfId="0" applyFont="1" applyAlignment="1">
      <alignment horizontal="left"/>
    </xf>
    <xf numFmtId="0" fontId="15" fillId="0" borderId="0" xfId="0" applyFont="1"/>
    <xf numFmtId="0" fontId="5" fillId="0" borderId="0" xfId="0" applyFont="1" applyAlignment="1">
      <alignment horizontal="center"/>
    </xf>
    <xf numFmtId="0" fontId="14" fillId="0" borderId="1" xfId="1" applyFont="1" applyBorder="1" applyAlignment="1" applyProtection="1">
      <alignment horizontal="left" wrapText="1"/>
      <protection locked="0"/>
    </xf>
    <xf numFmtId="0" fontId="2" fillId="0" borderId="0" xfId="8" applyAlignment="1">
      <alignment horizontal="left" vertical="top" wrapText="1"/>
    </xf>
    <xf numFmtId="0" fontId="27" fillId="7" borderId="5" xfId="1" applyFont="1" applyFill="1" applyBorder="1" applyAlignment="1">
      <alignment horizontal="center" vertical="center" wrapText="1"/>
    </xf>
    <xf numFmtId="0" fontId="27" fillId="7" borderId="5" xfId="1" applyFont="1" applyFill="1" applyBorder="1" applyAlignment="1">
      <alignment horizontal="center" vertical="center"/>
    </xf>
    <xf numFmtId="0" fontId="27" fillId="7" borderId="0" xfId="1" applyFont="1" applyFill="1" applyAlignment="1">
      <alignment horizontal="center" vertical="center"/>
    </xf>
    <xf numFmtId="0" fontId="27" fillId="7" borderId="0" xfId="1" applyFont="1" applyFill="1" applyAlignment="1">
      <alignment horizontal="center" vertical="center" wrapText="1"/>
    </xf>
    <xf numFmtId="0" fontId="27" fillId="7" borderId="4" xfId="1" applyFont="1" applyFill="1" applyBorder="1" applyAlignment="1">
      <alignment horizontal="center" vertical="center" wrapText="1"/>
    </xf>
    <xf numFmtId="0" fontId="18" fillId="9" borderId="11" xfId="0" applyFont="1" applyFill="1" applyBorder="1" applyAlignment="1" applyProtection="1">
      <alignment horizontal="center" vertical="center" wrapText="1"/>
      <protection locked="0"/>
    </xf>
    <xf numFmtId="0" fontId="18" fillId="9" borderId="15" xfId="0" applyFont="1" applyFill="1" applyBorder="1" applyAlignment="1" applyProtection="1">
      <alignment horizontal="center" vertical="center" wrapText="1"/>
      <protection locked="0"/>
    </xf>
    <xf numFmtId="0" fontId="18" fillId="9" borderId="9" xfId="0" applyFont="1" applyFill="1" applyBorder="1" applyAlignment="1" applyProtection="1">
      <alignment horizontal="center" vertical="center" wrapText="1"/>
      <protection locked="0"/>
    </xf>
    <xf numFmtId="0" fontId="18" fillId="9" borderId="0" xfId="0" applyFont="1" applyFill="1" applyAlignment="1" applyProtection="1">
      <alignment horizontal="center" vertical="center" wrapText="1"/>
      <protection locked="0"/>
    </xf>
    <xf numFmtId="0" fontId="18" fillId="9" borderId="23" xfId="0" applyFont="1" applyFill="1" applyBorder="1" applyAlignment="1" applyProtection="1">
      <alignment horizontal="center" vertical="center" wrapText="1"/>
      <protection locked="0"/>
    </xf>
    <xf numFmtId="0" fontId="18" fillId="9" borderId="10" xfId="0" applyFont="1" applyFill="1" applyBorder="1" applyAlignment="1" applyProtection="1">
      <alignment horizontal="center" vertical="center" wrapText="1"/>
      <protection locked="0"/>
    </xf>
    <xf numFmtId="17" fontId="10" fillId="3" borderId="4" xfId="0" quotePrefix="1" applyNumberFormat="1" applyFont="1" applyFill="1" applyBorder="1" applyAlignment="1" applyProtection="1">
      <alignment horizontal="center"/>
      <protection locked="0"/>
    </xf>
    <xf numFmtId="0" fontId="10" fillId="3" borderId="4" xfId="0" applyFont="1" applyFill="1" applyBorder="1" applyAlignment="1" applyProtection="1">
      <alignment horizontal="center"/>
      <protection locked="0"/>
    </xf>
    <xf numFmtId="0" fontId="10" fillId="3" borderId="4" xfId="0" quotePrefix="1" applyFont="1" applyFill="1" applyBorder="1" applyAlignment="1" applyProtection="1">
      <alignment horizontal="center"/>
      <protection locked="0"/>
    </xf>
    <xf numFmtId="0" fontId="4" fillId="3" borderId="4" xfId="3" applyNumberFormat="1" applyFill="1" applyBorder="1" applyAlignment="1" applyProtection="1">
      <alignment horizontal="left"/>
      <protection locked="0"/>
    </xf>
    <xf numFmtId="0" fontId="10" fillId="4" borderId="5" xfId="0" applyFont="1" applyFill="1" applyBorder="1" applyAlignment="1">
      <alignment horizontal="center"/>
    </xf>
    <xf numFmtId="0" fontId="12" fillId="9" borderId="1" xfId="0" applyFont="1" applyFill="1" applyBorder="1" applyAlignment="1" applyProtection="1">
      <alignment horizontal="center"/>
      <protection locked="0"/>
    </xf>
    <xf numFmtId="0" fontId="12" fillId="9" borderId="2" xfId="0" applyFont="1" applyFill="1" applyBorder="1" applyAlignment="1" applyProtection="1">
      <alignment horizontal="center"/>
      <protection locked="0"/>
    </xf>
    <xf numFmtId="0" fontId="12" fillId="9" borderId="3" xfId="0" applyFont="1" applyFill="1" applyBorder="1" applyAlignment="1" applyProtection="1">
      <alignment horizontal="center"/>
      <protection locked="0"/>
    </xf>
    <xf numFmtId="0" fontId="26" fillId="8" borderId="5" xfId="6" applyFont="1" applyBorder="1" applyAlignment="1" applyProtection="1">
      <alignment horizontal="center"/>
    </xf>
    <xf numFmtId="0" fontId="16" fillId="5" borderId="12" xfId="0" applyFont="1" applyFill="1" applyBorder="1" applyAlignment="1">
      <alignment horizontal="right" vertical="center"/>
    </xf>
    <xf numFmtId="0" fontId="16" fillId="5" borderId="21" xfId="0" applyFont="1" applyFill="1" applyBorder="1" applyAlignment="1">
      <alignment horizontal="right" vertical="center"/>
    </xf>
    <xf numFmtId="0" fontId="16" fillId="5" borderId="18" xfId="0" applyFont="1" applyFill="1" applyBorder="1" applyAlignment="1">
      <alignment horizontal="right" vertical="center"/>
    </xf>
    <xf numFmtId="0" fontId="16" fillId="5" borderId="0" xfId="0" applyFont="1" applyFill="1" applyAlignment="1">
      <alignment horizontal="right" vertical="center"/>
    </xf>
    <xf numFmtId="0" fontId="9" fillId="0" borderId="0" xfId="0" applyFont="1" applyAlignment="1">
      <alignment horizontal="center"/>
    </xf>
    <xf numFmtId="0" fontId="9" fillId="6" borderId="12" xfId="0" applyFont="1" applyFill="1" applyBorder="1" applyAlignment="1">
      <alignment horizontal="center"/>
    </xf>
    <xf numFmtId="0" fontId="9" fillId="6" borderId="13" xfId="0" applyFont="1" applyFill="1" applyBorder="1" applyAlignment="1">
      <alignment horizontal="center"/>
    </xf>
    <xf numFmtId="0" fontId="9" fillId="6" borderId="14" xfId="0" applyFont="1" applyFill="1" applyBorder="1" applyAlignment="1">
      <alignment horizontal="center"/>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15" fillId="9" borderId="9" xfId="0" applyFont="1" applyFill="1" applyBorder="1" applyAlignment="1" applyProtection="1">
      <alignment horizontal="center"/>
      <protection locked="0"/>
    </xf>
    <xf numFmtId="0" fontId="15" fillId="9" borderId="0" xfId="0" applyFont="1" applyFill="1" applyAlignment="1" applyProtection="1">
      <alignment horizontal="center"/>
      <protection locked="0"/>
    </xf>
    <xf numFmtId="0" fontId="15" fillId="9" borderId="6" xfId="0" applyFont="1" applyFill="1" applyBorder="1" applyAlignment="1" applyProtection="1">
      <alignment horizontal="center"/>
      <protection locked="0"/>
    </xf>
    <xf numFmtId="0" fontId="15" fillId="9" borderId="4" xfId="0" applyFont="1" applyFill="1" applyBorder="1" applyAlignment="1" applyProtection="1">
      <alignment horizontal="center"/>
      <protection locked="0"/>
    </xf>
    <xf numFmtId="15" fontId="15" fillId="9" borderId="6" xfId="0" applyNumberFormat="1" applyFont="1" applyFill="1" applyBorder="1" applyAlignment="1" applyProtection="1">
      <alignment horizontal="center"/>
      <protection locked="0"/>
    </xf>
    <xf numFmtId="15" fontId="15" fillId="9" borderId="4" xfId="0" applyNumberFormat="1" applyFont="1" applyFill="1" applyBorder="1" applyAlignment="1" applyProtection="1">
      <alignment horizontal="center"/>
      <protection locked="0"/>
    </xf>
    <xf numFmtId="0" fontId="15" fillId="9" borderId="10" xfId="0" applyFont="1" applyFill="1" applyBorder="1" applyAlignment="1" applyProtection="1">
      <alignment horizontal="center"/>
      <protection locked="0"/>
    </xf>
    <xf numFmtId="0" fontId="15" fillId="9" borderId="7" xfId="0" applyFont="1" applyFill="1" applyBorder="1" applyAlignment="1" applyProtection="1">
      <alignment horizontal="center"/>
      <protection locked="0"/>
    </xf>
    <xf numFmtId="0" fontId="15" fillId="0" borderId="9" xfId="0" applyFont="1" applyBorder="1" applyAlignment="1" applyProtection="1">
      <alignment horizontal="center"/>
      <protection locked="0"/>
    </xf>
    <xf numFmtId="0" fontId="15" fillId="0" borderId="0" xfId="0" applyFont="1" applyAlignment="1" applyProtection="1">
      <alignment horizontal="center"/>
      <protection locked="0"/>
    </xf>
    <xf numFmtId="0" fontId="7" fillId="8" borderId="16" xfId="6" applyBorder="1" applyAlignment="1" applyProtection="1">
      <alignment horizontal="center" vertical="center"/>
    </xf>
    <xf numFmtId="0" fontId="7" fillId="8" borderId="17" xfId="6" applyBorder="1" applyAlignment="1" applyProtection="1">
      <alignment horizontal="center" vertical="center"/>
    </xf>
    <xf numFmtId="0" fontId="7" fillId="8" borderId="19" xfId="6" applyBorder="1" applyAlignment="1" applyProtection="1">
      <alignment horizontal="center" vertical="center"/>
    </xf>
    <xf numFmtId="0" fontId="7" fillId="8" borderId="20" xfId="6" applyBorder="1" applyAlignment="1" applyProtection="1">
      <alignment horizontal="center" vertical="center"/>
    </xf>
    <xf numFmtId="0" fontId="12" fillId="9" borderId="1" xfId="0" applyFont="1" applyFill="1" applyBorder="1" applyAlignment="1">
      <alignment horizontal="center"/>
    </xf>
    <xf numFmtId="0" fontId="12" fillId="9" borderId="2" xfId="0" applyFont="1" applyFill="1" applyBorder="1" applyAlignment="1">
      <alignment horizontal="center"/>
    </xf>
    <xf numFmtId="0" fontId="12" fillId="9" borderId="3" xfId="0" applyFont="1" applyFill="1" applyBorder="1" applyAlignment="1">
      <alignment horizontal="center"/>
    </xf>
    <xf numFmtId="0" fontId="9" fillId="0" borderId="0" xfId="1" applyFont="1" applyAlignment="1">
      <alignment horizontal="center"/>
    </xf>
    <xf numFmtId="0" fontId="9" fillId="2" borderId="1" xfId="1" applyFont="1" applyFill="1" applyBorder="1" applyAlignment="1">
      <alignment horizontal="center"/>
    </xf>
    <xf numFmtId="0" fontId="9" fillId="2" borderId="2" xfId="1" applyFont="1" applyFill="1" applyBorder="1" applyAlignment="1">
      <alignment horizontal="center"/>
    </xf>
    <xf numFmtId="0" fontId="10" fillId="3" borderId="4" xfId="0" applyFont="1" applyFill="1" applyBorder="1" applyAlignment="1">
      <alignment horizontal="center"/>
    </xf>
    <xf numFmtId="0" fontId="19" fillId="0" borderId="0" xfId="1" applyFont="1" applyAlignment="1" applyProtection="1">
      <alignment horizontal="left" vertical="top" wrapText="1"/>
      <protection locked="0"/>
    </xf>
    <xf numFmtId="0" fontId="9" fillId="0" borderId="0" xfId="1" applyFont="1" applyAlignment="1" applyProtection="1">
      <alignment horizontal="center"/>
      <protection locked="0"/>
    </xf>
    <xf numFmtId="0" fontId="9" fillId="2" borderId="3" xfId="1" applyFont="1" applyFill="1" applyBorder="1" applyAlignment="1">
      <alignment horizontal="center"/>
    </xf>
  </cellXfs>
  <cellStyles count="9">
    <cellStyle name="Comma" xfId="4" builtinId="3"/>
    <cellStyle name="Currency 2" xfId="2" xr:uid="{792EB878-A93A-4A7B-A040-E6DBDCEC8017}"/>
    <cellStyle name="Good" xfId="6" builtinId="26"/>
    <cellStyle name="Hyperlink" xfId="3" builtinId="8"/>
    <cellStyle name="Normal" xfId="0" builtinId="0"/>
    <cellStyle name="Normal 2" xfId="1" xr:uid="{7CE7D1D7-3873-4866-8FA3-59B13763ACDA}"/>
    <cellStyle name="Normal 2 2" xfId="8" xr:uid="{05847EEE-3CC3-459D-8C50-2FD7FD68F9D8}"/>
    <cellStyle name="Normal 3" xfId="7" xr:uid="{C844E523-7DC8-46E9-859C-2A3B5AB6A038}"/>
    <cellStyle name="Percent" xfId="5" builtinId="5"/>
  </cellStyles>
  <dxfs count="15">
    <dxf>
      <font>
        <color rgb="FF9C0006"/>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6</xdr:row>
      <xdr:rowOff>76200</xdr:rowOff>
    </xdr:from>
    <xdr:to>
      <xdr:col>6</xdr:col>
      <xdr:colOff>1552438</xdr:colOff>
      <xdr:row>14</xdr:row>
      <xdr:rowOff>29402</xdr:rowOff>
    </xdr:to>
    <xdr:pic>
      <xdr:nvPicPr>
        <xdr:cNvPr id="2" name="Picture 1">
          <a:extLst>
            <a:ext uri="{FF2B5EF4-FFF2-40B4-BE49-F238E27FC236}">
              <a16:creationId xmlns:a16="http://schemas.microsoft.com/office/drawing/2014/main" id="{710DE80F-2578-4982-8CD4-9A88E25EE6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9175" y="1295400"/>
          <a:ext cx="1400038" cy="14391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149678</xdr:colOff>
      <xdr:row>2</xdr:row>
      <xdr:rowOff>68035</xdr:rowOff>
    </xdr:from>
    <xdr:to>
      <xdr:col>12</xdr:col>
      <xdr:colOff>351064</xdr:colOff>
      <xdr:row>10</xdr:row>
      <xdr:rowOff>116487</xdr:rowOff>
    </xdr:to>
    <xdr:pic>
      <xdr:nvPicPr>
        <xdr:cNvPr id="5" name="Picture 4">
          <a:extLst>
            <a:ext uri="{FF2B5EF4-FFF2-40B4-BE49-F238E27FC236}">
              <a16:creationId xmlns:a16="http://schemas.microsoft.com/office/drawing/2014/main" id="{42467034-248E-4D74-9107-5C0C540797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49" y="530678"/>
          <a:ext cx="1698172" cy="1654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149678</xdr:colOff>
      <xdr:row>2</xdr:row>
      <xdr:rowOff>68035</xdr:rowOff>
    </xdr:from>
    <xdr:to>
      <xdr:col>12</xdr:col>
      <xdr:colOff>351064</xdr:colOff>
      <xdr:row>10</xdr:row>
      <xdr:rowOff>116487</xdr:rowOff>
    </xdr:to>
    <xdr:pic>
      <xdr:nvPicPr>
        <xdr:cNvPr id="2" name="Picture 1">
          <a:extLst>
            <a:ext uri="{FF2B5EF4-FFF2-40B4-BE49-F238E27FC236}">
              <a16:creationId xmlns:a16="http://schemas.microsoft.com/office/drawing/2014/main" id="{B14AFF97-3F88-40C3-A7D3-53E61922A3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6203" y="525235"/>
          <a:ext cx="1706336" cy="1658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149678</xdr:colOff>
      <xdr:row>2</xdr:row>
      <xdr:rowOff>68035</xdr:rowOff>
    </xdr:from>
    <xdr:to>
      <xdr:col>12</xdr:col>
      <xdr:colOff>351064</xdr:colOff>
      <xdr:row>10</xdr:row>
      <xdr:rowOff>116487</xdr:rowOff>
    </xdr:to>
    <xdr:pic>
      <xdr:nvPicPr>
        <xdr:cNvPr id="2" name="Picture 1">
          <a:extLst>
            <a:ext uri="{FF2B5EF4-FFF2-40B4-BE49-F238E27FC236}">
              <a16:creationId xmlns:a16="http://schemas.microsoft.com/office/drawing/2014/main" id="{E9FA9EFE-25F8-4E57-A933-FD3EFD1A59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6203" y="525235"/>
          <a:ext cx="1706336" cy="1658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149678</xdr:colOff>
      <xdr:row>2</xdr:row>
      <xdr:rowOff>68035</xdr:rowOff>
    </xdr:from>
    <xdr:to>
      <xdr:col>12</xdr:col>
      <xdr:colOff>351064</xdr:colOff>
      <xdr:row>10</xdr:row>
      <xdr:rowOff>116487</xdr:rowOff>
    </xdr:to>
    <xdr:pic>
      <xdr:nvPicPr>
        <xdr:cNvPr id="2" name="Picture 1">
          <a:extLst>
            <a:ext uri="{FF2B5EF4-FFF2-40B4-BE49-F238E27FC236}">
              <a16:creationId xmlns:a16="http://schemas.microsoft.com/office/drawing/2014/main" id="{58F9337C-B4D6-46A8-B4B3-A09DCB9124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6203" y="525235"/>
          <a:ext cx="1706336" cy="1658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149678</xdr:colOff>
      <xdr:row>2</xdr:row>
      <xdr:rowOff>68035</xdr:rowOff>
    </xdr:from>
    <xdr:to>
      <xdr:col>12</xdr:col>
      <xdr:colOff>351064</xdr:colOff>
      <xdr:row>10</xdr:row>
      <xdr:rowOff>116487</xdr:rowOff>
    </xdr:to>
    <xdr:pic>
      <xdr:nvPicPr>
        <xdr:cNvPr id="2" name="Picture 1">
          <a:extLst>
            <a:ext uri="{FF2B5EF4-FFF2-40B4-BE49-F238E27FC236}">
              <a16:creationId xmlns:a16="http://schemas.microsoft.com/office/drawing/2014/main" id="{8ADF420D-5B32-491E-BC0C-BE0F8E940D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6203" y="525235"/>
          <a:ext cx="1706336" cy="1658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147917</xdr:colOff>
      <xdr:row>3</xdr:row>
      <xdr:rowOff>197784</xdr:rowOff>
    </xdr:from>
    <xdr:to>
      <xdr:col>6</xdr:col>
      <xdr:colOff>441751</xdr:colOff>
      <xdr:row>12</xdr:row>
      <xdr:rowOff>69743</xdr:rowOff>
    </xdr:to>
    <xdr:pic>
      <xdr:nvPicPr>
        <xdr:cNvPr id="3" name="Picture 2">
          <a:extLst>
            <a:ext uri="{FF2B5EF4-FFF2-40B4-BE49-F238E27FC236}">
              <a16:creationId xmlns:a16="http://schemas.microsoft.com/office/drawing/2014/main" id="{01AE6A99-CF72-4F63-8093-1BD25B983C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5358" y="870137"/>
          <a:ext cx="1705775" cy="16424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76200</xdr:colOff>
      <xdr:row>4</xdr:row>
      <xdr:rowOff>40593</xdr:rowOff>
    </xdr:from>
    <xdr:to>
      <xdr:col>4</xdr:col>
      <xdr:colOff>1390650</xdr:colOff>
      <xdr:row>11</xdr:row>
      <xdr:rowOff>79268</xdr:rowOff>
    </xdr:to>
    <xdr:pic>
      <xdr:nvPicPr>
        <xdr:cNvPr id="3" name="Picture 2">
          <a:extLst>
            <a:ext uri="{FF2B5EF4-FFF2-40B4-BE49-F238E27FC236}">
              <a16:creationId xmlns:a16="http://schemas.microsoft.com/office/drawing/2014/main" id="{D3C3E8A6-3495-4F2F-9AF4-31C8091209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6025" y="1012143"/>
          <a:ext cx="1314450" cy="1324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0215-5A2E-4D47-B11A-992B45703951}">
  <sheetPr>
    <tabColor theme="0"/>
  </sheetPr>
  <dimension ref="A1:H37"/>
  <sheetViews>
    <sheetView tabSelected="1" zoomScale="130" zoomScaleNormal="130" workbookViewId="0">
      <selection activeCell="A23" sqref="A23:H26"/>
    </sheetView>
  </sheetViews>
  <sheetFormatPr defaultRowHeight="12.75" x14ac:dyDescent="0.2"/>
  <cols>
    <col min="1" max="7" width="9.140625" style="42"/>
    <col min="8" max="8" width="33.85546875" style="42" customWidth="1"/>
    <col min="9" max="16384" width="9.140625" style="42"/>
  </cols>
  <sheetData>
    <row r="1" spans="1:8" x14ac:dyDescent="0.2">
      <c r="A1" s="41" t="s">
        <v>0</v>
      </c>
    </row>
    <row r="2" spans="1:8" x14ac:dyDescent="0.2">
      <c r="A2" s="41" t="s">
        <v>45</v>
      </c>
    </row>
    <row r="3" spans="1:8" x14ac:dyDescent="0.2">
      <c r="A3" s="41" t="s">
        <v>67</v>
      </c>
    </row>
    <row r="5" spans="1:8" x14ac:dyDescent="0.2">
      <c r="A5" s="58" t="s">
        <v>95</v>
      </c>
    </row>
    <row r="6" spans="1:8" ht="12.75" customHeight="1" x14ac:dyDescent="0.2">
      <c r="A6" s="184" t="s">
        <v>123</v>
      </c>
      <c r="B6" s="184"/>
      <c r="C6" s="184"/>
      <c r="D6" s="184"/>
      <c r="E6" s="184"/>
      <c r="F6" s="184"/>
      <c r="G6" s="184"/>
      <c r="H6" s="184"/>
    </row>
    <row r="7" spans="1:8" x14ac:dyDescent="0.2">
      <c r="A7" s="184"/>
      <c r="B7" s="184"/>
      <c r="C7" s="184"/>
      <c r="D7" s="184"/>
      <c r="E7" s="184"/>
      <c r="F7" s="184"/>
      <c r="G7" s="184"/>
      <c r="H7" s="184"/>
    </row>
    <row r="8" spans="1:8" x14ac:dyDescent="0.2">
      <c r="A8" s="184"/>
      <c r="B8" s="184"/>
      <c r="C8" s="184"/>
      <c r="D8" s="184"/>
      <c r="E8" s="184"/>
      <c r="F8" s="184"/>
      <c r="G8" s="184"/>
      <c r="H8" s="184"/>
    </row>
    <row r="9" spans="1:8" x14ac:dyDescent="0.2">
      <c r="A9" s="184"/>
      <c r="B9" s="184"/>
      <c r="C9" s="184"/>
      <c r="D9" s="184"/>
      <c r="E9" s="184"/>
      <c r="F9" s="184"/>
      <c r="G9" s="184"/>
      <c r="H9" s="184"/>
    </row>
    <row r="10" spans="1:8" x14ac:dyDescent="0.2">
      <c r="A10" s="184"/>
      <c r="B10" s="184"/>
      <c r="C10" s="184"/>
      <c r="D10" s="184"/>
      <c r="E10" s="184"/>
      <c r="F10" s="184"/>
      <c r="G10" s="184"/>
      <c r="H10" s="184"/>
    </row>
    <row r="11" spans="1:8" x14ac:dyDescent="0.2">
      <c r="A11" s="184"/>
      <c r="B11" s="184"/>
      <c r="C11" s="184"/>
      <c r="D11" s="184"/>
      <c r="E11" s="184"/>
      <c r="F11" s="184"/>
      <c r="G11" s="184"/>
      <c r="H11" s="184"/>
    </row>
    <row r="12" spans="1:8" x14ac:dyDescent="0.2">
      <c r="A12" s="184"/>
      <c r="B12" s="184"/>
      <c r="C12" s="184"/>
      <c r="D12" s="184"/>
      <c r="E12" s="184"/>
      <c r="F12" s="184"/>
      <c r="G12" s="184"/>
      <c r="H12" s="184"/>
    </row>
    <row r="13" spans="1:8" x14ac:dyDescent="0.2">
      <c r="A13" s="184"/>
      <c r="B13" s="184"/>
      <c r="C13" s="184"/>
      <c r="D13" s="184"/>
      <c r="E13" s="184"/>
      <c r="F13" s="184"/>
      <c r="G13" s="184"/>
      <c r="H13" s="184"/>
    </row>
    <row r="14" spans="1:8" x14ac:dyDescent="0.2">
      <c r="A14" s="184"/>
      <c r="B14" s="184"/>
      <c r="C14" s="184"/>
      <c r="D14" s="184"/>
      <c r="E14" s="184"/>
      <c r="F14" s="184"/>
      <c r="G14" s="184"/>
      <c r="H14" s="184"/>
    </row>
    <row r="15" spans="1:8" x14ac:dyDescent="0.2">
      <c r="A15" s="184"/>
      <c r="B15" s="184"/>
      <c r="C15" s="184"/>
      <c r="D15" s="184"/>
      <c r="E15" s="184"/>
      <c r="F15" s="184"/>
      <c r="G15" s="184"/>
      <c r="H15" s="184"/>
    </row>
    <row r="16" spans="1:8" ht="31.5" customHeight="1" x14ac:dyDescent="0.2">
      <c r="A16" s="184"/>
      <c r="B16" s="184"/>
      <c r="C16" s="184"/>
      <c r="D16" s="184"/>
      <c r="E16" s="184"/>
      <c r="F16" s="184"/>
      <c r="G16" s="184"/>
      <c r="H16" s="184"/>
    </row>
    <row r="17" spans="1:8" x14ac:dyDescent="0.2">
      <c r="A17" s="43"/>
      <c r="B17" s="43"/>
      <c r="C17" s="43"/>
      <c r="D17" s="43"/>
      <c r="E17" s="43"/>
      <c r="F17" s="43"/>
      <c r="G17" s="43"/>
      <c r="H17" s="43"/>
    </row>
    <row r="18" spans="1:8" ht="3.75" customHeight="1" x14ac:dyDescent="0.2"/>
    <row r="19" spans="1:8" ht="12.75" customHeight="1" x14ac:dyDescent="0.2">
      <c r="A19" s="184" t="s">
        <v>137</v>
      </c>
      <c r="B19" s="184"/>
      <c r="C19" s="184"/>
      <c r="D19" s="184"/>
      <c r="E19" s="184"/>
      <c r="F19" s="184"/>
      <c r="G19" s="184"/>
      <c r="H19" s="184"/>
    </row>
    <row r="20" spans="1:8" x14ac:dyDescent="0.2">
      <c r="A20" s="184"/>
      <c r="B20" s="184"/>
      <c r="C20" s="184"/>
      <c r="D20" s="184"/>
      <c r="E20" s="184"/>
      <c r="F20" s="184"/>
      <c r="G20" s="184"/>
      <c r="H20" s="184"/>
    </row>
    <row r="21" spans="1:8" x14ac:dyDescent="0.2">
      <c r="A21" s="184"/>
      <c r="B21" s="184"/>
      <c r="C21" s="184"/>
      <c r="D21" s="184"/>
      <c r="E21" s="184"/>
      <c r="F21" s="184"/>
      <c r="G21" s="184"/>
      <c r="H21" s="184"/>
    </row>
    <row r="22" spans="1:8" ht="3.75" customHeight="1" x14ac:dyDescent="0.2"/>
    <row r="23" spans="1:8" x14ac:dyDescent="0.2">
      <c r="A23" s="184" t="s">
        <v>96</v>
      </c>
      <c r="B23" s="184"/>
      <c r="C23" s="184"/>
      <c r="D23" s="184"/>
      <c r="E23" s="184"/>
      <c r="F23" s="184"/>
      <c r="G23" s="184"/>
      <c r="H23" s="184"/>
    </row>
    <row r="24" spans="1:8" x14ac:dyDescent="0.2">
      <c r="A24" s="184"/>
      <c r="B24" s="184"/>
      <c r="C24" s="184"/>
      <c r="D24" s="184"/>
      <c r="E24" s="184"/>
      <c r="F24" s="184"/>
      <c r="G24" s="184"/>
      <c r="H24" s="184"/>
    </row>
    <row r="25" spans="1:8" x14ac:dyDescent="0.2">
      <c r="A25" s="184"/>
      <c r="B25" s="184"/>
      <c r="C25" s="184"/>
      <c r="D25" s="184"/>
      <c r="E25" s="184"/>
      <c r="F25" s="184"/>
      <c r="G25" s="184"/>
      <c r="H25" s="184"/>
    </row>
    <row r="26" spans="1:8" ht="36.75" customHeight="1" x14ac:dyDescent="0.2">
      <c r="A26" s="184"/>
      <c r="B26" s="184"/>
      <c r="C26" s="184"/>
      <c r="D26" s="184"/>
      <c r="E26" s="184"/>
      <c r="F26" s="184"/>
      <c r="G26" s="184"/>
      <c r="H26" s="184"/>
    </row>
    <row r="27" spans="1:8" ht="5.25" customHeight="1" x14ac:dyDescent="0.2"/>
    <row r="28" spans="1:8" ht="12.75" customHeight="1" x14ac:dyDescent="0.2">
      <c r="A28" s="184" t="s">
        <v>124</v>
      </c>
      <c r="B28" s="184"/>
      <c r="C28" s="184"/>
      <c r="D28" s="184"/>
      <c r="E28" s="184"/>
      <c r="F28" s="184"/>
      <c r="G28" s="184"/>
      <c r="H28" s="184"/>
    </row>
    <row r="29" spans="1:8" x14ac:dyDescent="0.2">
      <c r="A29" s="184"/>
      <c r="B29" s="184"/>
      <c r="C29" s="184"/>
      <c r="D29" s="184"/>
      <c r="E29" s="184"/>
      <c r="F29" s="184"/>
      <c r="G29" s="184"/>
      <c r="H29" s="184"/>
    </row>
    <row r="30" spans="1:8" x14ac:dyDescent="0.2">
      <c r="A30" s="184"/>
      <c r="B30" s="184"/>
      <c r="C30" s="184"/>
      <c r="D30" s="184"/>
      <c r="E30" s="184"/>
      <c r="F30" s="184"/>
      <c r="G30" s="184"/>
      <c r="H30" s="184"/>
    </row>
    <row r="31" spans="1:8" ht="3.75" customHeight="1" x14ac:dyDescent="0.2"/>
    <row r="32" spans="1:8" ht="12.75" customHeight="1" x14ac:dyDescent="0.2">
      <c r="A32" s="184" t="s">
        <v>125</v>
      </c>
      <c r="B32" s="184"/>
      <c r="C32" s="184"/>
      <c r="D32" s="184"/>
      <c r="E32" s="184"/>
      <c r="F32" s="184"/>
      <c r="G32" s="184"/>
      <c r="H32" s="184"/>
    </row>
    <row r="33" spans="1:8" x14ac:dyDescent="0.2">
      <c r="A33" s="184"/>
      <c r="B33" s="184"/>
      <c r="C33" s="184"/>
      <c r="D33" s="184"/>
      <c r="E33" s="184"/>
      <c r="F33" s="184"/>
      <c r="G33" s="184"/>
      <c r="H33" s="184"/>
    </row>
    <row r="34" spans="1:8" ht="3" customHeight="1" x14ac:dyDescent="0.2">
      <c r="A34" s="43"/>
      <c r="B34" s="43"/>
      <c r="C34" s="43"/>
      <c r="D34" s="43"/>
      <c r="E34" s="43"/>
      <c r="F34" s="43"/>
      <c r="G34" s="43"/>
      <c r="H34" s="43"/>
    </row>
    <row r="35" spans="1:8" ht="12.75" customHeight="1" x14ac:dyDescent="0.2">
      <c r="A35" s="184" t="s">
        <v>138</v>
      </c>
      <c r="B35" s="184"/>
      <c r="C35" s="184"/>
      <c r="D35" s="184"/>
      <c r="E35" s="184"/>
      <c r="F35" s="184"/>
      <c r="G35" s="184"/>
      <c r="H35" s="184"/>
    </row>
    <row r="36" spans="1:8" x14ac:dyDescent="0.2">
      <c r="A36" s="184"/>
      <c r="B36" s="184"/>
      <c r="C36" s="184"/>
      <c r="D36" s="184"/>
      <c r="E36" s="184"/>
      <c r="F36" s="184"/>
      <c r="G36" s="184"/>
      <c r="H36" s="184"/>
    </row>
    <row r="37" spans="1:8" x14ac:dyDescent="0.2">
      <c r="A37" s="43"/>
      <c r="B37" s="43"/>
      <c r="C37" s="43"/>
      <c r="D37" s="43"/>
      <c r="E37" s="43"/>
      <c r="F37" s="43"/>
      <c r="G37" s="43"/>
      <c r="H37" s="43"/>
    </row>
  </sheetData>
  <sheetProtection algorithmName="SHA-512" hashValue="WvPr7fm/0zfEeOPjsUYCwg2SQy/oUG84YjxkCjXqZiyL4U5wl9PlISsDLi+ScSYKXH7Mhu1hNUs19Du7OzNCRA==" saltValue="/Ml+WW8KqV9dbb0hDlRtYg==" spinCount="100000" sheet="1" objects="1" scenarios="1"/>
  <mergeCells count="6">
    <mergeCell ref="A6:H16"/>
    <mergeCell ref="A19:H21"/>
    <mergeCell ref="A23:H26"/>
    <mergeCell ref="A28:H30"/>
    <mergeCell ref="A32:H33"/>
    <mergeCell ref="A35:H3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2CF3A-2043-4BFC-9703-8AE1D1FB43EA}">
  <sheetPr codeName="Sheet10">
    <tabColor theme="9" tint="0.39997558519241921"/>
  </sheetPr>
  <dimension ref="A1:K26"/>
  <sheetViews>
    <sheetView zoomScale="85" zoomScaleNormal="85" workbookViewId="0">
      <selection activeCell="B4" sqref="B4:E4"/>
    </sheetView>
  </sheetViews>
  <sheetFormatPr defaultColWidth="9.140625" defaultRowHeight="12.75" x14ac:dyDescent="0.2"/>
  <cols>
    <col min="1" max="1" width="2.85546875" style="95" customWidth="1"/>
    <col min="2" max="2" width="45.85546875" style="95" customWidth="1"/>
    <col min="3" max="5" width="22.28515625" style="95" customWidth="1"/>
    <col min="6" max="16384" width="9.140625" style="95"/>
  </cols>
  <sheetData>
    <row r="1" spans="1:11" x14ac:dyDescent="0.2">
      <c r="A1" s="4"/>
      <c r="B1" s="4"/>
      <c r="C1" s="4"/>
      <c r="D1" s="4"/>
      <c r="E1" s="4"/>
    </row>
    <row r="2" spans="1:11" ht="23.25" x14ac:dyDescent="0.35">
      <c r="A2" s="4"/>
      <c r="B2" s="232" t="s">
        <v>0</v>
      </c>
      <c r="C2" s="232"/>
      <c r="D2" s="232"/>
      <c r="E2" s="232"/>
    </row>
    <row r="3" spans="1:11" ht="17.25" customHeight="1" x14ac:dyDescent="0.35">
      <c r="A3" s="4"/>
      <c r="B3" s="127"/>
      <c r="C3" s="4"/>
      <c r="D3" s="4"/>
      <c r="E3" s="4"/>
    </row>
    <row r="4" spans="1:11" ht="23.25" x14ac:dyDescent="0.35">
      <c r="A4" s="4"/>
      <c r="B4" s="233" t="s">
        <v>91</v>
      </c>
      <c r="C4" s="234"/>
      <c r="D4" s="234"/>
      <c r="E4" s="234"/>
    </row>
    <row r="5" spans="1:11" x14ac:dyDescent="0.2">
      <c r="A5" s="4"/>
      <c r="B5" s="4"/>
      <c r="C5" s="4"/>
      <c r="D5" s="4"/>
      <c r="E5" s="4"/>
    </row>
    <row r="6" spans="1:11" s="69" customFormat="1" ht="15" x14ac:dyDescent="0.25">
      <c r="A6" s="129"/>
      <c r="B6" s="130" t="s">
        <v>51</v>
      </c>
      <c r="C6" s="235">
        <f>'YTD SUMMARY'!C6</f>
        <v>0</v>
      </c>
      <c r="D6" s="235"/>
      <c r="E6" s="131"/>
      <c r="F6" s="9"/>
      <c r="G6" s="9"/>
      <c r="H6" s="9"/>
      <c r="I6" s="3"/>
    </row>
    <row r="7" spans="1:11" s="69" customFormat="1" ht="14.25" x14ac:dyDescent="0.2">
      <c r="A7" s="129"/>
      <c r="B7" s="129"/>
      <c r="C7" s="126"/>
      <c r="D7" s="129"/>
      <c r="E7" s="129"/>
      <c r="F7" s="2"/>
      <c r="G7" s="2"/>
      <c r="H7" s="2"/>
      <c r="I7" s="2"/>
      <c r="J7" s="2"/>
    </row>
    <row r="8" spans="1:11" s="69" customFormat="1" ht="15" x14ac:dyDescent="0.25">
      <c r="A8" s="129"/>
      <c r="B8" s="130" t="s">
        <v>50</v>
      </c>
      <c r="C8" s="235" t="str">
        <f>'YTD SUMMARY'!C8</f>
        <v>Pan Canadian</v>
      </c>
      <c r="D8" s="235"/>
      <c r="E8" s="131"/>
      <c r="F8" s="9"/>
      <c r="G8" s="9"/>
      <c r="H8" s="9"/>
      <c r="I8" s="2"/>
      <c r="K8" s="95"/>
    </row>
    <row r="9" spans="1:11" s="69" customFormat="1" ht="14.25" x14ac:dyDescent="0.2">
      <c r="A9" s="129"/>
      <c r="B9" s="129"/>
      <c r="C9" s="126"/>
      <c r="D9" s="129"/>
      <c r="E9" s="129"/>
      <c r="F9" s="2"/>
      <c r="G9" s="2"/>
      <c r="H9" s="2"/>
      <c r="I9" s="2"/>
    </row>
    <row r="10" spans="1:11" s="69" customFormat="1" ht="15" x14ac:dyDescent="0.25">
      <c r="A10" s="129"/>
      <c r="B10" s="130" t="s">
        <v>17</v>
      </c>
      <c r="C10" s="235">
        <f>'YTD SUMMARY'!C12</f>
        <v>0</v>
      </c>
      <c r="D10" s="235"/>
      <c r="E10" s="131"/>
      <c r="F10" s="9"/>
      <c r="G10" s="9"/>
      <c r="H10" s="9"/>
    </row>
    <row r="11" spans="1:11" s="69" customFormat="1" ht="15" x14ac:dyDescent="0.25">
      <c r="A11" s="133"/>
      <c r="B11" s="134"/>
      <c r="C11" s="135"/>
      <c r="D11" s="130"/>
      <c r="E11" s="136"/>
      <c r="F11" s="14"/>
      <c r="G11" s="14"/>
      <c r="H11" s="14"/>
    </row>
    <row r="12" spans="1:11" s="69" customFormat="1" ht="15" x14ac:dyDescent="0.25">
      <c r="A12" s="129"/>
      <c r="B12" s="130"/>
      <c r="C12" s="135"/>
      <c r="D12" s="134"/>
      <c r="E12" s="134"/>
      <c r="F12" s="6"/>
      <c r="G12" s="6"/>
    </row>
    <row r="13" spans="1:11" s="69" customFormat="1" ht="15" x14ac:dyDescent="0.25">
      <c r="A13" s="129"/>
      <c r="B13" s="139" t="s">
        <v>3</v>
      </c>
      <c r="C13" s="131"/>
      <c r="D13" s="139" t="s">
        <v>4</v>
      </c>
      <c r="E13" s="139" t="s">
        <v>5</v>
      </c>
    </row>
    <row r="14" spans="1:11" s="69" customFormat="1" ht="14.25" x14ac:dyDescent="0.2">
      <c r="A14" s="129"/>
      <c r="B14" s="163">
        <f>'YTD SUMMARY'!B22</f>
        <v>0</v>
      </c>
      <c r="C14" s="137"/>
      <c r="D14" s="141" t="str">
        <f>'YTD SUMMARY'!F22</f>
        <v>Q1 2024</v>
      </c>
      <c r="E14" s="141" t="str">
        <f>'YTD SUMMARY'!G22</f>
        <v>Apr 1 - Jun 30 2023</v>
      </c>
    </row>
    <row r="15" spans="1:11" x14ac:dyDescent="0.2">
      <c r="A15" s="4"/>
      <c r="B15" s="174"/>
      <c r="C15" s="174"/>
      <c r="D15" s="174"/>
      <c r="E15" s="175"/>
    </row>
    <row r="16" spans="1:11" s="107" customFormat="1" ht="25.5" x14ac:dyDescent="0.25">
      <c r="B16" s="172" t="s">
        <v>18</v>
      </c>
      <c r="C16" s="173" t="s">
        <v>64</v>
      </c>
      <c r="D16" s="102" t="s">
        <v>65</v>
      </c>
      <c r="E16" s="176" t="s">
        <v>19</v>
      </c>
    </row>
    <row r="17" spans="2:5" ht="25.5" customHeight="1" x14ac:dyDescent="0.2">
      <c r="B17" s="145" t="s">
        <v>20</v>
      </c>
      <c r="C17" s="146">
        <v>0</v>
      </c>
      <c r="D17" s="147">
        <v>0</v>
      </c>
      <c r="E17" s="177">
        <f>SUM(C17:D17)</f>
        <v>0</v>
      </c>
    </row>
    <row r="18" spans="2:5" ht="25.5" customHeight="1" x14ac:dyDescent="0.2">
      <c r="B18" s="145" t="s">
        <v>21</v>
      </c>
      <c r="C18" s="146">
        <v>0</v>
      </c>
      <c r="D18" s="147">
        <v>0</v>
      </c>
      <c r="E18" s="177">
        <f t="shared" ref="E18:E24" si="0">SUM(C18:D18)</f>
        <v>0</v>
      </c>
    </row>
    <row r="19" spans="2:5" ht="25.5" customHeight="1" x14ac:dyDescent="0.2">
      <c r="B19" s="145" t="s">
        <v>22</v>
      </c>
      <c r="C19" s="146">
        <v>0</v>
      </c>
      <c r="D19" s="147">
        <v>0</v>
      </c>
      <c r="E19" s="177">
        <f t="shared" si="0"/>
        <v>0</v>
      </c>
    </row>
    <row r="20" spans="2:5" ht="25.5" customHeight="1" x14ac:dyDescent="0.2">
      <c r="B20" s="145" t="s">
        <v>23</v>
      </c>
      <c r="C20" s="146">
        <v>0</v>
      </c>
      <c r="D20" s="147">
        <v>0</v>
      </c>
      <c r="E20" s="177">
        <f t="shared" si="0"/>
        <v>0</v>
      </c>
    </row>
    <row r="21" spans="2:5" ht="25.5" customHeight="1" x14ac:dyDescent="0.2">
      <c r="B21" s="145" t="s">
        <v>24</v>
      </c>
      <c r="C21" s="146">
        <v>0</v>
      </c>
      <c r="D21" s="147">
        <v>0</v>
      </c>
      <c r="E21" s="177">
        <f t="shared" si="0"/>
        <v>0</v>
      </c>
    </row>
    <row r="22" spans="2:5" ht="25.5" customHeight="1" x14ac:dyDescent="0.2">
      <c r="B22" s="145" t="s">
        <v>25</v>
      </c>
      <c r="C22" s="146">
        <v>0</v>
      </c>
      <c r="D22" s="147">
        <v>0</v>
      </c>
      <c r="E22" s="177">
        <f t="shared" si="0"/>
        <v>0</v>
      </c>
    </row>
    <row r="23" spans="2:5" ht="25.5" customHeight="1" x14ac:dyDescent="0.2">
      <c r="B23" s="145" t="s">
        <v>26</v>
      </c>
      <c r="C23" s="146">
        <v>0</v>
      </c>
      <c r="D23" s="147">
        <v>0</v>
      </c>
      <c r="E23" s="177">
        <f t="shared" si="0"/>
        <v>0</v>
      </c>
    </row>
    <row r="24" spans="2:5" ht="25.5" customHeight="1" x14ac:dyDescent="0.25">
      <c r="B24" s="150" t="s">
        <v>27</v>
      </c>
      <c r="C24" s="178">
        <f>SUM(C17:C23)</f>
        <v>0</v>
      </c>
      <c r="D24" s="166">
        <f>SUM(D17:D23)</f>
        <v>0</v>
      </c>
      <c r="E24" s="166">
        <f t="shared" si="0"/>
        <v>0</v>
      </c>
    </row>
    <row r="25" spans="2:5" x14ac:dyDescent="0.2">
      <c r="B25" s="110"/>
      <c r="C25" s="110"/>
      <c r="D25" s="110"/>
      <c r="E25" s="110"/>
    </row>
    <row r="26" spans="2:5" ht="7.5" customHeight="1" x14ac:dyDescent="0.2">
      <c r="C26" s="110"/>
    </row>
  </sheetData>
  <sheetProtection algorithmName="SHA-512" hashValue="m5bqtdWrjgz3kVXlYrwEuVlLdmy48+YdBnk+BWnRkHrgMOwNMEWH4yknK48r5v+ApUI4J0QXqb4JWUQ5PfIuoQ==" saltValue="3CdOOvEX5ArJz/Nm/X77kQ==" spinCount="100000" sheet="1" objects="1" scenarios="1"/>
  <mergeCells count="5">
    <mergeCell ref="B2:E2"/>
    <mergeCell ref="B4:E4"/>
    <mergeCell ref="C6:D6"/>
    <mergeCell ref="C8:D8"/>
    <mergeCell ref="C10:D10"/>
  </mergeCells>
  <pageMargins left="0.54" right="0.43307086614173229" top="0.59055118110236227" bottom="0.74803149606299213" header="0.31496062992125984" footer="0.31496062992125984"/>
  <pageSetup scale="83" orientation="portrait" r:id="rId1"/>
  <headerFooter>
    <oddFooter>&amp;LTFRI Form (June 2021)&amp;C&amp;A&amp;R&amp;D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56398C-695A-4A5E-92EB-47F1DFDD5652}">
          <x14:formula1>
            <xm:f>'Drop Downs'!$C$6:$C$8</xm:f>
          </x14:formula1>
          <xm:sqref>C8 E8:H8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FB0E1-4E12-4B6B-A9D6-2484D1188540}">
  <sheetPr codeName="Sheet11"/>
  <dimension ref="A1:C11"/>
  <sheetViews>
    <sheetView workbookViewId="0">
      <selection activeCell="G12" sqref="G12"/>
    </sheetView>
  </sheetViews>
  <sheetFormatPr defaultRowHeight="12.75" x14ac:dyDescent="0.2"/>
  <cols>
    <col min="1" max="1" width="9.140625" style="1"/>
    <col min="2" max="2" width="0.85546875" style="1" customWidth="1"/>
    <col min="3" max="3" width="23.7109375" style="1" customWidth="1"/>
    <col min="4" max="16384" width="9.140625" style="1"/>
  </cols>
  <sheetData>
    <row r="1" spans="1:3" x14ac:dyDescent="0.2">
      <c r="A1" s="1" t="s">
        <v>126</v>
      </c>
      <c r="C1" s="1" t="s">
        <v>130</v>
      </c>
    </row>
    <row r="2" spans="1:3" x14ac:dyDescent="0.2">
      <c r="A2" s="1" t="s">
        <v>127</v>
      </c>
      <c r="C2" s="1" t="s">
        <v>131</v>
      </c>
    </row>
    <row r="3" spans="1:3" x14ac:dyDescent="0.2">
      <c r="A3" s="1" t="s">
        <v>128</v>
      </c>
      <c r="C3" s="1" t="s">
        <v>132</v>
      </c>
    </row>
    <row r="4" spans="1:3" x14ac:dyDescent="0.2">
      <c r="A4" s="1" t="s">
        <v>129</v>
      </c>
      <c r="C4" s="1" t="s">
        <v>133</v>
      </c>
    </row>
    <row r="6" spans="1:3" x14ac:dyDescent="0.2">
      <c r="C6" s="1" t="s">
        <v>52</v>
      </c>
    </row>
    <row r="7" spans="1:3" x14ac:dyDescent="0.2">
      <c r="C7" s="1" t="s">
        <v>53</v>
      </c>
    </row>
    <row r="8" spans="1:3" x14ac:dyDescent="0.2">
      <c r="C8" s="1" t="s">
        <v>54</v>
      </c>
    </row>
    <row r="9" spans="1:3" x14ac:dyDescent="0.2">
      <c r="C9" s="4" t="s">
        <v>71</v>
      </c>
    </row>
    <row r="10" spans="1:3" x14ac:dyDescent="0.2">
      <c r="C10" s="4" t="s">
        <v>68</v>
      </c>
    </row>
    <row r="11" spans="1:3" x14ac:dyDescent="0.2">
      <c r="C11" s="4"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A1AA-0D15-46D4-B172-D557EAC88516}">
  <sheetPr codeName="Sheet2">
    <tabColor theme="6" tint="0.39997558519241921"/>
  </sheetPr>
  <dimension ref="A1:N121"/>
  <sheetViews>
    <sheetView zoomScaleNormal="100" workbookViewId="0">
      <selection activeCell="A20" sqref="A20:F20"/>
    </sheetView>
  </sheetViews>
  <sheetFormatPr defaultRowHeight="15" x14ac:dyDescent="0.2"/>
  <cols>
    <col min="1" max="1" width="26.85546875" style="18" bestFit="1" customWidth="1"/>
    <col min="2" max="2" width="18.42578125" style="18" bestFit="1" customWidth="1"/>
    <col min="3" max="3" width="22.85546875" style="18" bestFit="1" customWidth="1"/>
    <col min="4" max="4" width="7.85546875" style="18" bestFit="1" customWidth="1"/>
    <col min="5" max="5" width="14.28515625" style="18" bestFit="1" customWidth="1"/>
    <col min="6" max="6" width="17.5703125" style="18" customWidth="1"/>
    <col min="7" max="12" width="14.5703125" style="18" customWidth="1"/>
    <col min="13" max="13" width="9.140625" style="18"/>
    <col min="14" max="14" width="12.85546875" style="18" bestFit="1" customWidth="1"/>
    <col min="15" max="16384" width="9.140625" style="18"/>
  </cols>
  <sheetData>
    <row r="1" spans="1:6" ht="15.75" customHeight="1" x14ac:dyDescent="0.25">
      <c r="A1" s="19" t="s">
        <v>28</v>
      </c>
      <c r="B1" s="187" t="s">
        <v>29</v>
      </c>
      <c r="C1" s="187" t="s">
        <v>3</v>
      </c>
      <c r="D1" s="187" t="s">
        <v>30</v>
      </c>
      <c r="E1" s="187" t="s">
        <v>31</v>
      </c>
      <c r="F1" s="188" t="s">
        <v>32</v>
      </c>
    </row>
    <row r="2" spans="1:6" ht="15.75" x14ac:dyDescent="0.25">
      <c r="A2" s="19"/>
      <c r="B2" s="187"/>
      <c r="C2" s="187"/>
      <c r="D2" s="187"/>
      <c r="E2" s="187"/>
      <c r="F2" s="189"/>
    </row>
    <row r="3" spans="1:6" ht="15.75" x14ac:dyDescent="0.25">
      <c r="A3" s="20" t="s">
        <v>33</v>
      </c>
      <c r="B3" s="21"/>
      <c r="C3" s="22"/>
      <c r="D3" s="23"/>
      <c r="E3" s="24"/>
      <c r="F3" s="25"/>
    </row>
    <row r="4" spans="1:6" x14ac:dyDescent="0.2">
      <c r="A4" s="26" t="s">
        <v>92</v>
      </c>
      <c r="B4" s="26" t="s">
        <v>92</v>
      </c>
      <c r="C4" s="26" t="s">
        <v>92</v>
      </c>
      <c r="D4" s="26" t="s">
        <v>92</v>
      </c>
      <c r="E4" s="49">
        <v>0</v>
      </c>
      <c r="F4" s="49">
        <v>0</v>
      </c>
    </row>
    <row r="5" spans="1:6" x14ac:dyDescent="0.2">
      <c r="A5" s="26" t="s">
        <v>92</v>
      </c>
      <c r="B5" s="26" t="s">
        <v>92</v>
      </c>
      <c r="C5" s="26" t="s">
        <v>92</v>
      </c>
      <c r="D5" s="26" t="s">
        <v>92</v>
      </c>
      <c r="E5" s="49">
        <v>0</v>
      </c>
      <c r="F5" s="49">
        <v>0</v>
      </c>
    </row>
    <row r="6" spans="1:6" x14ac:dyDescent="0.2">
      <c r="A6" s="26" t="s">
        <v>92</v>
      </c>
      <c r="B6" s="26" t="s">
        <v>92</v>
      </c>
      <c r="C6" s="26" t="s">
        <v>92</v>
      </c>
      <c r="D6" s="26" t="s">
        <v>92</v>
      </c>
      <c r="E6" s="49">
        <v>0</v>
      </c>
      <c r="F6" s="49">
        <v>0</v>
      </c>
    </row>
    <row r="7" spans="1:6" x14ac:dyDescent="0.2">
      <c r="A7" s="26" t="s">
        <v>92</v>
      </c>
      <c r="B7" s="26" t="s">
        <v>92</v>
      </c>
      <c r="C7" s="26" t="s">
        <v>92</v>
      </c>
      <c r="D7" s="26" t="s">
        <v>92</v>
      </c>
      <c r="E7" s="49">
        <v>0</v>
      </c>
      <c r="F7" s="49">
        <v>0</v>
      </c>
    </row>
    <row r="8" spans="1:6" x14ac:dyDescent="0.2">
      <c r="A8" s="26" t="s">
        <v>92</v>
      </c>
      <c r="B8" s="26" t="s">
        <v>92</v>
      </c>
      <c r="C8" s="26" t="s">
        <v>92</v>
      </c>
      <c r="D8" s="26" t="s">
        <v>92</v>
      </c>
      <c r="E8" s="49">
        <v>0</v>
      </c>
      <c r="F8" s="49">
        <v>0</v>
      </c>
    </row>
    <row r="9" spans="1:6" x14ac:dyDescent="0.2">
      <c r="A9" s="26" t="s">
        <v>92</v>
      </c>
      <c r="B9" s="26" t="s">
        <v>92</v>
      </c>
      <c r="C9" s="26" t="s">
        <v>92</v>
      </c>
      <c r="D9" s="26" t="s">
        <v>92</v>
      </c>
      <c r="E9" s="49">
        <v>0</v>
      </c>
      <c r="F9" s="49">
        <v>0</v>
      </c>
    </row>
    <row r="10" spans="1:6" x14ac:dyDescent="0.2">
      <c r="A10" s="26" t="s">
        <v>92</v>
      </c>
      <c r="B10" s="26" t="s">
        <v>92</v>
      </c>
      <c r="C10" s="26" t="s">
        <v>92</v>
      </c>
      <c r="D10" s="26" t="s">
        <v>92</v>
      </c>
      <c r="E10" s="49">
        <v>0</v>
      </c>
      <c r="F10" s="49">
        <v>0</v>
      </c>
    </row>
    <row r="11" spans="1:6" x14ac:dyDescent="0.2">
      <c r="A11" s="26" t="s">
        <v>92</v>
      </c>
      <c r="B11" s="26" t="s">
        <v>92</v>
      </c>
      <c r="C11" s="26" t="s">
        <v>92</v>
      </c>
      <c r="D11" s="26" t="s">
        <v>92</v>
      </c>
      <c r="E11" s="49">
        <v>0</v>
      </c>
      <c r="F11" s="49">
        <v>0</v>
      </c>
    </row>
    <row r="12" spans="1:6" x14ac:dyDescent="0.2">
      <c r="A12" s="26" t="s">
        <v>92</v>
      </c>
      <c r="B12" s="26" t="s">
        <v>92</v>
      </c>
      <c r="C12" s="26" t="s">
        <v>92</v>
      </c>
      <c r="D12" s="26" t="s">
        <v>92</v>
      </c>
      <c r="E12" s="49">
        <v>0</v>
      </c>
      <c r="F12" s="49">
        <v>0</v>
      </c>
    </row>
    <row r="13" spans="1:6" x14ac:dyDescent="0.2">
      <c r="A13" s="26" t="s">
        <v>92</v>
      </c>
      <c r="B13" s="26" t="s">
        <v>92</v>
      </c>
      <c r="C13" s="26" t="s">
        <v>92</v>
      </c>
      <c r="D13" s="26" t="s">
        <v>92</v>
      </c>
      <c r="E13" s="49">
        <v>0</v>
      </c>
      <c r="F13" s="49">
        <v>0</v>
      </c>
    </row>
    <row r="14" spans="1:6" x14ac:dyDescent="0.2">
      <c r="A14" s="26" t="s">
        <v>92</v>
      </c>
      <c r="B14" s="26" t="s">
        <v>92</v>
      </c>
      <c r="C14" s="26" t="s">
        <v>92</v>
      </c>
      <c r="D14" s="26" t="s">
        <v>92</v>
      </c>
      <c r="E14" s="49">
        <v>0</v>
      </c>
      <c r="F14" s="49">
        <v>0</v>
      </c>
    </row>
    <row r="15" spans="1:6" x14ac:dyDescent="0.2">
      <c r="E15" s="51"/>
      <c r="F15" s="51"/>
    </row>
    <row r="16" spans="1:6" ht="15.75" x14ac:dyDescent="0.25">
      <c r="A16" s="20" t="s">
        <v>34</v>
      </c>
      <c r="B16" s="27"/>
      <c r="C16" s="26"/>
      <c r="D16" s="24"/>
      <c r="E16" s="49"/>
      <c r="F16" s="50"/>
    </row>
    <row r="17" spans="1:6" ht="15.75" x14ac:dyDescent="0.25">
      <c r="A17" s="31" t="s">
        <v>35</v>
      </c>
      <c r="B17" s="26"/>
      <c r="C17" s="26"/>
      <c r="D17" s="24"/>
      <c r="E17" s="52"/>
      <c r="F17" s="50"/>
    </row>
    <row r="18" spans="1:6" x14ac:dyDescent="0.2">
      <c r="A18" s="26" t="s">
        <v>92</v>
      </c>
      <c r="B18" s="26" t="s">
        <v>92</v>
      </c>
      <c r="C18" s="26" t="s">
        <v>92</v>
      </c>
      <c r="D18" s="26" t="s">
        <v>92</v>
      </c>
      <c r="E18" s="49">
        <v>0</v>
      </c>
      <c r="F18" s="49">
        <v>0</v>
      </c>
    </row>
    <row r="19" spans="1:6" x14ac:dyDescent="0.2">
      <c r="A19" s="26" t="s">
        <v>92</v>
      </c>
      <c r="B19" s="26" t="s">
        <v>92</v>
      </c>
      <c r="C19" s="26" t="s">
        <v>92</v>
      </c>
      <c r="D19" s="26" t="s">
        <v>92</v>
      </c>
      <c r="E19" s="49">
        <v>0</v>
      </c>
      <c r="F19" s="49">
        <v>0</v>
      </c>
    </row>
    <row r="20" spans="1:6" x14ac:dyDescent="0.2">
      <c r="A20" s="26" t="s">
        <v>92</v>
      </c>
      <c r="B20" s="26" t="s">
        <v>92</v>
      </c>
      <c r="C20" s="26" t="s">
        <v>92</v>
      </c>
      <c r="D20" s="26" t="s">
        <v>92</v>
      </c>
      <c r="E20" s="49">
        <v>0</v>
      </c>
      <c r="F20" s="49">
        <v>0</v>
      </c>
    </row>
    <row r="21" spans="1:6" x14ac:dyDescent="0.2">
      <c r="A21" s="26" t="s">
        <v>92</v>
      </c>
      <c r="B21" s="26" t="s">
        <v>92</v>
      </c>
      <c r="C21" s="26" t="s">
        <v>92</v>
      </c>
      <c r="D21" s="26" t="s">
        <v>92</v>
      </c>
      <c r="E21" s="49">
        <v>0</v>
      </c>
      <c r="F21" s="49">
        <v>0</v>
      </c>
    </row>
    <row r="22" spans="1:6" x14ac:dyDescent="0.2">
      <c r="A22" s="26" t="s">
        <v>92</v>
      </c>
      <c r="B22" s="26" t="s">
        <v>92</v>
      </c>
      <c r="C22" s="26" t="s">
        <v>92</v>
      </c>
      <c r="D22" s="26" t="s">
        <v>92</v>
      </c>
      <c r="E22" s="49">
        <v>0</v>
      </c>
      <c r="F22" s="49">
        <v>0</v>
      </c>
    </row>
    <row r="23" spans="1:6" x14ac:dyDescent="0.2">
      <c r="A23" s="26" t="s">
        <v>92</v>
      </c>
      <c r="B23" s="26" t="s">
        <v>92</v>
      </c>
      <c r="C23" s="26" t="s">
        <v>92</v>
      </c>
      <c r="D23" s="26" t="s">
        <v>92</v>
      </c>
      <c r="E23" s="49">
        <v>0</v>
      </c>
      <c r="F23" s="49">
        <v>0</v>
      </c>
    </row>
    <row r="24" spans="1:6" x14ac:dyDescent="0.2">
      <c r="A24" s="26" t="s">
        <v>92</v>
      </c>
      <c r="B24" s="26" t="s">
        <v>92</v>
      </c>
      <c r="C24" s="26" t="s">
        <v>92</v>
      </c>
      <c r="D24" s="26" t="s">
        <v>92</v>
      </c>
      <c r="E24" s="49">
        <v>0</v>
      </c>
      <c r="F24" s="49">
        <v>0</v>
      </c>
    </row>
    <row r="25" spans="1:6" x14ac:dyDescent="0.2">
      <c r="A25" s="26" t="s">
        <v>92</v>
      </c>
      <c r="B25" s="26" t="s">
        <v>92</v>
      </c>
      <c r="C25" s="26" t="s">
        <v>92</v>
      </c>
      <c r="D25" s="26" t="s">
        <v>92</v>
      </c>
      <c r="E25" s="49">
        <v>0</v>
      </c>
      <c r="F25" s="49">
        <v>0</v>
      </c>
    </row>
    <row r="26" spans="1:6" x14ac:dyDescent="0.2">
      <c r="A26" s="26" t="s">
        <v>92</v>
      </c>
      <c r="B26" s="26" t="s">
        <v>92</v>
      </c>
      <c r="C26" s="26" t="s">
        <v>92</v>
      </c>
      <c r="D26" s="26" t="s">
        <v>92</v>
      </c>
      <c r="E26" s="49">
        <v>0</v>
      </c>
      <c r="F26" s="49">
        <v>0</v>
      </c>
    </row>
    <row r="27" spans="1:6" x14ac:dyDescent="0.2">
      <c r="A27" s="26" t="s">
        <v>92</v>
      </c>
      <c r="B27" s="26" t="s">
        <v>92</v>
      </c>
      <c r="C27" s="26" t="s">
        <v>92</v>
      </c>
      <c r="D27" s="26" t="s">
        <v>92</v>
      </c>
      <c r="E27" s="49">
        <v>0</v>
      </c>
      <c r="F27" s="49">
        <v>0</v>
      </c>
    </row>
    <row r="28" spans="1:6" x14ac:dyDescent="0.2">
      <c r="A28" s="26" t="s">
        <v>92</v>
      </c>
      <c r="B28" s="26" t="s">
        <v>92</v>
      </c>
      <c r="C28" s="26" t="s">
        <v>92</v>
      </c>
      <c r="D28" s="26" t="s">
        <v>92</v>
      </c>
      <c r="E28" s="49">
        <v>0</v>
      </c>
      <c r="F28" s="49">
        <v>0</v>
      </c>
    </row>
    <row r="29" spans="1:6" x14ac:dyDescent="0.2">
      <c r="A29" s="26" t="s">
        <v>92</v>
      </c>
      <c r="B29" s="26" t="s">
        <v>92</v>
      </c>
      <c r="C29" s="26" t="s">
        <v>92</v>
      </c>
      <c r="D29" s="26" t="s">
        <v>92</v>
      </c>
      <c r="E29" s="49">
        <v>0</v>
      </c>
      <c r="F29" s="49">
        <v>0</v>
      </c>
    </row>
    <row r="30" spans="1:6" x14ac:dyDescent="0.2">
      <c r="A30" s="26" t="s">
        <v>92</v>
      </c>
      <c r="B30" s="26" t="s">
        <v>92</v>
      </c>
      <c r="C30" s="26" t="s">
        <v>92</v>
      </c>
      <c r="D30" s="26" t="s">
        <v>92</v>
      </c>
      <c r="E30" s="49">
        <v>0</v>
      </c>
      <c r="F30" s="49">
        <v>0</v>
      </c>
    </row>
    <row r="31" spans="1:6" x14ac:dyDescent="0.2">
      <c r="A31" s="26" t="s">
        <v>92</v>
      </c>
      <c r="B31" s="26" t="s">
        <v>92</v>
      </c>
      <c r="C31" s="26" t="s">
        <v>92</v>
      </c>
      <c r="D31" s="26" t="s">
        <v>92</v>
      </c>
      <c r="E31" s="49">
        <v>0</v>
      </c>
      <c r="F31" s="49">
        <v>0</v>
      </c>
    </row>
    <row r="32" spans="1:6" x14ac:dyDescent="0.2">
      <c r="A32" s="26" t="s">
        <v>92</v>
      </c>
      <c r="B32" s="26" t="s">
        <v>92</v>
      </c>
      <c r="C32" s="26" t="s">
        <v>92</v>
      </c>
      <c r="D32" s="26" t="s">
        <v>92</v>
      </c>
      <c r="E32" s="49">
        <v>0</v>
      </c>
      <c r="F32" s="49">
        <v>0</v>
      </c>
    </row>
    <row r="33" spans="1:6" x14ac:dyDescent="0.2">
      <c r="A33" s="26" t="s">
        <v>92</v>
      </c>
      <c r="B33" s="26" t="s">
        <v>92</v>
      </c>
      <c r="C33" s="26" t="s">
        <v>92</v>
      </c>
      <c r="D33" s="26" t="s">
        <v>92</v>
      </c>
      <c r="E33" s="49">
        <v>0</v>
      </c>
      <c r="F33" s="49">
        <v>0</v>
      </c>
    </row>
    <row r="34" spans="1:6" x14ac:dyDescent="0.2">
      <c r="A34" s="26" t="s">
        <v>92</v>
      </c>
      <c r="B34" s="26" t="s">
        <v>92</v>
      </c>
      <c r="C34" s="26" t="s">
        <v>92</v>
      </c>
      <c r="D34" s="26" t="s">
        <v>92</v>
      </c>
      <c r="E34" s="49">
        <v>0</v>
      </c>
      <c r="F34" s="49">
        <v>0</v>
      </c>
    </row>
    <row r="35" spans="1:6" ht="15.75" x14ac:dyDescent="0.25">
      <c r="A35" s="26"/>
      <c r="B35" s="29"/>
      <c r="C35" s="28"/>
      <c r="D35" s="30"/>
      <c r="E35" s="49"/>
      <c r="F35" s="49"/>
    </row>
    <row r="36" spans="1:6" ht="15.75" x14ac:dyDescent="0.25">
      <c r="A36" s="26"/>
      <c r="B36" s="29"/>
      <c r="C36" s="28"/>
      <c r="D36" s="30"/>
      <c r="E36" s="49"/>
      <c r="F36" s="49"/>
    </row>
    <row r="37" spans="1:6" x14ac:dyDescent="0.2">
      <c r="E37" s="51"/>
      <c r="F37" s="51"/>
    </row>
    <row r="38" spans="1:6" ht="15.75" x14ac:dyDescent="0.25">
      <c r="A38" s="59" t="s">
        <v>97</v>
      </c>
      <c r="E38" s="53">
        <f>SUM(E4:E37)</f>
        <v>0</v>
      </c>
      <c r="F38" s="53">
        <f>SUM(F4:F37)</f>
        <v>0</v>
      </c>
    </row>
    <row r="39" spans="1:6" ht="15.75" x14ac:dyDescent="0.25">
      <c r="E39" s="53"/>
      <c r="F39" s="53"/>
    </row>
    <row r="40" spans="1:6" ht="15.75" x14ac:dyDescent="0.25">
      <c r="E40" s="53"/>
      <c r="F40" s="53"/>
    </row>
    <row r="41" spans="1:6" ht="15.75" x14ac:dyDescent="0.25">
      <c r="A41" s="20" t="s">
        <v>57</v>
      </c>
      <c r="E41" s="53"/>
      <c r="F41" s="53"/>
    </row>
    <row r="42" spans="1:6" x14ac:dyDescent="0.2">
      <c r="A42" s="26" t="s">
        <v>92</v>
      </c>
      <c r="E42" s="49">
        <v>0</v>
      </c>
      <c r="F42" s="49">
        <v>0</v>
      </c>
    </row>
    <row r="43" spans="1:6" x14ac:dyDescent="0.2">
      <c r="A43" s="26" t="s">
        <v>92</v>
      </c>
      <c r="E43" s="49">
        <v>0</v>
      </c>
      <c r="F43" s="49">
        <v>0</v>
      </c>
    </row>
    <row r="44" spans="1:6" x14ac:dyDescent="0.2">
      <c r="A44" s="26" t="s">
        <v>92</v>
      </c>
      <c r="E44" s="49">
        <v>0</v>
      </c>
      <c r="F44" s="49">
        <v>0</v>
      </c>
    </row>
    <row r="45" spans="1:6" ht="15.75" x14ac:dyDescent="0.25">
      <c r="E45" s="53"/>
      <c r="F45" s="53"/>
    </row>
    <row r="46" spans="1:6" ht="15.75" x14ac:dyDescent="0.25">
      <c r="A46" s="20" t="s">
        <v>58</v>
      </c>
      <c r="E46" s="53"/>
      <c r="F46" s="53"/>
    </row>
    <row r="47" spans="1:6" x14ac:dyDescent="0.2">
      <c r="A47" s="26" t="s">
        <v>92</v>
      </c>
      <c r="E47" s="49">
        <v>0</v>
      </c>
      <c r="F47" s="49">
        <v>0</v>
      </c>
    </row>
    <row r="48" spans="1:6" x14ac:dyDescent="0.2">
      <c r="A48" s="26" t="s">
        <v>92</v>
      </c>
      <c r="E48" s="49">
        <v>0</v>
      </c>
      <c r="F48" s="49">
        <v>0</v>
      </c>
    </row>
    <row r="49" spans="1:14" x14ac:dyDescent="0.2">
      <c r="A49" s="26" t="s">
        <v>92</v>
      </c>
      <c r="E49" s="49">
        <v>0</v>
      </c>
      <c r="F49" s="49">
        <v>0</v>
      </c>
    </row>
    <row r="50" spans="1:14" ht="15.75" x14ac:dyDescent="0.25">
      <c r="E50" s="53"/>
      <c r="F50" s="53"/>
    </row>
    <row r="51" spans="1:14" ht="15.75" x14ac:dyDescent="0.25">
      <c r="A51" s="20" t="s">
        <v>70</v>
      </c>
      <c r="E51" s="53"/>
      <c r="F51" s="53"/>
    </row>
    <row r="52" spans="1:14" x14ac:dyDescent="0.2">
      <c r="A52" s="26" t="s">
        <v>92</v>
      </c>
      <c r="E52" s="49">
        <v>0</v>
      </c>
      <c r="F52" s="49">
        <v>0</v>
      </c>
    </row>
    <row r="53" spans="1:14" x14ac:dyDescent="0.2">
      <c r="A53" s="26" t="s">
        <v>92</v>
      </c>
      <c r="E53" s="49">
        <v>0</v>
      </c>
      <c r="F53" s="49">
        <v>0</v>
      </c>
    </row>
    <row r="54" spans="1:14" x14ac:dyDescent="0.2">
      <c r="A54" s="26" t="s">
        <v>92</v>
      </c>
      <c r="E54" s="49">
        <v>0</v>
      </c>
      <c r="F54" s="49">
        <v>0</v>
      </c>
    </row>
    <row r="55" spans="1:14" ht="15.75" x14ac:dyDescent="0.25">
      <c r="E55" s="53"/>
      <c r="F55" s="53"/>
    </row>
    <row r="57" spans="1:14" x14ac:dyDescent="0.2">
      <c r="A57" s="38" t="s">
        <v>62</v>
      </c>
    </row>
    <row r="58" spans="1:14" x14ac:dyDescent="0.2">
      <c r="A58" s="39"/>
      <c r="B58" s="39"/>
      <c r="C58" s="39"/>
      <c r="D58" s="39"/>
      <c r="E58" s="186" t="s">
        <v>36</v>
      </c>
      <c r="F58" s="185" t="s">
        <v>37</v>
      </c>
      <c r="G58" s="186" t="s">
        <v>38</v>
      </c>
      <c r="H58" s="185" t="s">
        <v>39</v>
      </c>
      <c r="I58" s="186" t="s">
        <v>40</v>
      </c>
      <c r="J58" s="185" t="s">
        <v>41</v>
      </c>
      <c r="K58" s="186" t="s">
        <v>42</v>
      </c>
      <c r="L58" s="185" t="s">
        <v>43</v>
      </c>
    </row>
    <row r="59" spans="1:14" ht="22.5" customHeight="1" x14ac:dyDescent="0.25">
      <c r="A59" s="32" t="s">
        <v>33</v>
      </c>
      <c r="B59" s="39"/>
      <c r="C59" s="39"/>
      <c r="D59" s="39"/>
      <c r="E59" s="186"/>
      <c r="F59" s="185"/>
      <c r="G59" s="186"/>
      <c r="H59" s="185"/>
      <c r="I59" s="186"/>
      <c r="J59" s="185"/>
      <c r="K59" s="186"/>
      <c r="L59" s="185"/>
    </row>
    <row r="60" spans="1:14" x14ac:dyDescent="0.2">
      <c r="A60" s="36" t="str">
        <f t="shared" ref="A60:D70" si="0">A4</f>
        <v>-</v>
      </c>
      <c r="B60" s="44" t="str">
        <f t="shared" si="0"/>
        <v>-</v>
      </c>
      <c r="C60" s="36" t="str">
        <f t="shared" si="0"/>
        <v>-</v>
      </c>
      <c r="D60" s="35" t="str">
        <f t="shared" si="0"/>
        <v>-</v>
      </c>
      <c r="E60" s="54">
        <f t="shared" ref="E60:E66" si="1">E4/4</f>
        <v>0</v>
      </c>
      <c r="F60" s="54">
        <f>E60</f>
        <v>0</v>
      </c>
      <c r="G60" s="54">
        <f>E60</f>
        <v>0</v>
      </c>
      <c r="H60" s="54">
        <f>E60</f>
        <v>0</v>
      </c>
      <c r="I60" s="54">
        <f t="shared" ref="I60:I66" si="2">F4/4</f>
        <v>0</v>
      </c>
      <c r="J60" s="54">
        <f>I60</f>
        <v>0</v>
      </c>
      <c r="K60" s="54">
        <f>I60</f>
        <v>0</v>
      </c>
      <c r="L60" s="54">
        <f>I60</f>
        <v>0</v>
      </c>
    </row>
    <row r="61" spans="1:14" x14ac:dyDescent="0.2">
      <c r="A61" s="36" t="str">
        <f t="shared" si="0"/>
        <v>-</v>
      </c>
      <c r="B61" s="44" t="str">
        <f t="shared" si="0"/>
        <v>-</v>
      </c>
      <c r="C61" s="36" t="str">
        <f t="shared" si="0"/>
        <v>-</v>
      </c>
      <c r="D61" s="35" t="str">
        <f t="shared" si="0"/>
        <v>-</v>
      </c>
      <c r="E61" s="54">
        <f t="shared" si="1"/>
        <v>0</v>
      </c>
      <c r="F61" s="54">
        <f t="shared" ref="F61:F66" si="3">E61</f>
        <v>0</v>
      </c>
      <c r="G61" s="54">
        <f t="shared" ref="G61:G66" si="4">E61</f>
        <v>0</v>
      </c>
      <c r="H61" s="54">
        <f t="shared" ref="H61:H66" si="5">E61</f>
        <v>0</v>
      </c>
      <c r="I61" s="54">
        <f t="shared" si="2"/>
        <v>0</v>
      </c>
      <c r="J61" s="54">
        <f t="shared" ref="J61:J66" si="6">I61</f>
        <v>0</v>
      </c>
      <c r="K61" s="54">
        <f t="shared" ref="K61:K66" si="7">I61</f>
        <v>0</v>
      </c>
      <c r="L61" s="54">
        <f t="shared" ref="L61:L66" si="8">I61</f>
        <v>0</v>
      </c>
    </row>
    <row r="62" spans="1:14" x14ac:dyDescent="0.2">
      <c r="A62" s="36" t="str">
        <f t="shared" si="0"/>
        <v>-</v>
      </c>
      <c r="B62" s="44" t="str">
        <f t="shared" si="0"/>
        <v>-</v>
      </c>
      <c r="C62" s="36" t="str">
        <f t="shared" si="0"/>
        <v>-</v>
      </c>
      <c r="D62" s="35" t="str">
        <f t="shared" si="0"/>
        <v>-</v>
      </c>
      <c r="E62" s="54">
        <f t="shared" si="1"/>
        <v>0</v>
      </c>
      <c r="F62" s="54">
        <f t="shared" si="3"/>
        <v>0</v>
      </c>
      <c r="G62" s="54">
        <f t="shared" si="4"/>
        <v>0</v>
      </c>
      <c r="H62" s="54">
        <f t="shared" si="5"/>
        <v>0</v>
      </c>
      <c r="I62" s="54">
        <f t="shared" si="2"/>
        <v>0</v>
      </c>
      <c r="J62" s="54">
        <f t="shared" si="6"/>
        <v>0</v>
      </c>
      <c r="K62" s="54">
        <f t="shared" si="7"/>
        <v>0</v>
      </c>
      <c r="L62" s="54">
        <f t="shared" si="8"/>
        <v>0</v>
      </c>
    </row>
    <row r="63" spans="1:14" x14ac:dyDescent="0.2">
      <c r="A63" s="36" t="str">
        <f t="shared" si="0"/>
        <v>-</v>
      </c>
      <c r="B63" s="44" t="str">
        <f t="shared" si="0"/>
        <v>-</v>
      </c>
      <c r="C63" s="36" t="str">
        <f t="shared" si="0"/>
        <v>-</v>
      </c>
      <c r="D63" s="35" t="str">
        <f t="shared" si="0"/>
        <v>-</v>
      </c>
      <c r="E63" s="54">
        <f t="shared" si="1"/>
        <v>0</v>
      </c>
      <c r="F63" s="54">
        <f t="shared" si="3"/>
        <v>0</v>
      </c>
      <c r="G63" s="54">
        <f t="shared" si="4"/>
        <v>0</v>
      </c>
      <c r="H63" s="54">
        <f t="shared" si="5"/>
        <v>0</v>
      </c>
      <c r="I63" s="54">
        <f t="shared" si="2"/>
        <v>0</v>
      </c>
      <c r="J63" s="54">
        <f t="shared" si="6"/>
        <v>0</v>
      </c>
      <c r="K63" s="54">
        <f t="shared" si="7"/>
        <v>0</v>
      </c>
      <c r="L63" s="54">
        <f t="shared" si="8"/>
        <v>0</v>
      </c>
    </row>
    <row r="64" spans="1:14" ht="15.75" x14ac:dyDescent="0.25">
      <c r="A64" s="36" t="str">
        <f t="shared" si="0"/>
        <v>-</v>
      </c>
      <c r="B64" s="44" t="str">
        <f t="shared" si="0"/>
        <v>-</v>
      </c>
      <c r="C64" s="36" t="str">
        <f t="shared" si="0"/>
        <v>-</v>
      </c>
      <c r="D64" s="35" t="str">
        <f t="shared" si="0"/>
        <v>-</v>
      </c>
      <c r="E64" s="54">
        <f t="shared" si="1"/>
        <v>0</v>
      </c>
      <c r="F64" s="54">
        <f t="shared" si="3"/>
        <v>0</v>
      </c>
      <c r="G64" s="54">
        <f t="shared" si="4"/>
        <v>0</v>
      </c>
      <c r="H64" s="54">
        <f t="shared" si="5"/>
        <v>0</v>
      </c>
      <c r="I64" s="54">
        <f t="shared" si="2"/>
        <v>0</v>
      </c>
      <c r="J64" s="54">
        <f t="shared" si="6"/>
        <v>0</v>
      </c>
      <c r="K64" s="54">
        <f t="shared" si="7"/>
        <v>0</v>
      </c>
      <c r="L64" s="54">
        <f t="shared" si="8"/>
        <v>0</v>
      </c>
      <c r="N64" s="59" t="s">
        <v>98</v>
      </c>
    </row>
    <row r="65" spans="1:14" x14ac:dyDescent="0.2">
      <c r="A65" s="36" t="str">
        <f t="shared" si="0"/>
        <v>-</v>
      </c>
      <c r="B65" s="44" t="str">
        <f t="shared" si="0"/>
        <v>-</v>
      </c>
      <c r="C65" s="36" t="str">
        <f t="shared" si="0"/>
        <v>-</v>
      </c>
      <c r="D65" s="35" t="str">
        <f t="shared" si="0"/>
        <v>-</v>
      </c>
      <c r="E65" s="54">
        <f t="shared" si="1"/>
        <v>0</v>
      </c>
      <c r="F65" s="54">
        <f t="shared" si="3"/>
        <v>0</v>
      </c>
      <c r="G65" s="54">
        <f t="shared" si="4"/>
        <v>0</v>
      </c>
      <c r="H65" s="54">
        <f t="shared" si="5"/>
        <v>0</v>
      </c>
      <c r="I65" s="54">
        <f t="shared" si="2"/>
        <v>0</v>
      </c>
      <c r="J65" s="54">
        <f t="shared" si="6"/>
        <v>0</v>
      </c>
      <c r="K65" s="54">
        <f t="shared" si="7"/>
        <v>0</v>
      </c>
      <c r="L65" s="54">
        <f t="shared" si="8"/>
        <v>0</v>
      </c>
      <c r="N65" s="60">
        <f>SUM(E60:L79)</f>
        <v>0</v>
      </c>
    </row>
    <row r="66" spans="1:14" x14ac:dyDescent="0.2">
      <c r="A66" s="36" t="str">
        <f t="shared" si="0"/>
        <v>-</v>
      </c>
      <c r="B66" s="44" t="str">
        <f t="shared" si="0"/>
        <v>-</v>
      </c>
      <c r="C66" s="36" t="str">
        <f t="shared" si="0"/>
        <v>-</v>
      </c>
      <c r="D66" s="35" t="str">
        <f t="shared" si="0"/>
        <v>-</v>
      </c>
      <c r="E66" s="54">
        <f t="shared" si="1"/>
        <v>0</v>
      </c>
      <c r="F66" s="54">
        <f t="shared" si="3"/>
        <v>0</v>
      </c>
      <c r="G66" s="54">
        <f t="shared" si="4"/>
        <v>0</v>
      </c>
      <c r="H66" s="54">
        <f t="shared" si="5"/>
        <v>0</v>
      </c>
      <c r="I66" s="54">
        <f t="shared" si="2"/>
        <v>0</v>
      </c>
      <c r="J66" s="54">
        <f t="shared" si="6"/>
        <v>0</v>
      </c>
      <c r="K66" s="54">
        <f t="shared" si="7"/>
        <v>0</v>
      </c>
      <c r="L66" s="54">
        <f t="shared" si="8"/>
        <v>0</v>
      </c>
    </row>
    <row r="67" spans="1:14" x14ac:dyDescent="0.2">
      <c r="A67" s="36" t="str">
        <f t="shared" si="0"/>
        <v>-</v>
      </c>
      <c r="B67" s="44" t="str">
        <f t="shared" si="0"/>
        <v>-</v>
      </c>
      <c r="C67" s="36" t="str">
        <f t="shared" si="0"/>
        <v>-</v>
      </c>
      <c r="D67" s="35" t="str">
        <f t="shared" si="0"/>
        <v>-</v>
      </c>
      <c r="E67" s="54">
        <f>E11</f>
        <v>0</v>
      </c>
      <c r="F67" s="54"/>
      <c r="G67" s="54"/>
      <c r="H67" s="54"/>
      <c r="I67" s="54"/>
      <c r="J67" s="54"/>
      <c r="K67" s="54"/>
      <c r="L67" s="54"/>
    </row>
    <row r="68" spans="1:14" x14ac:dyDescent="0.2">
      <c r="A68" s="36" t="str">
        <f t="shared" si="0"/>
        <v>-</v>
      </c>
      <c r="B68" s="44" t="str">
        <f t="shared" si="0"/>
        <v>-</v>
      </c>
      <c r="C68" s="36" t="str">
        <f t="shared" si="0"/>
        <v>-</v>
      </c>
      <c r="D68" s="35" t="str">
        <f t="shared" si="0"/>
        <v>-</v>
      </c>
      <c r="E68" s="54">
        <f>E12</f>
        <v>0</v>
      </c>
      <c r="F68" s="54"/>
      <c r="G68" s="54"/>
      <c r="H68" s="54"/>
      <c r="I68" s="54"/>
      <c r="J68" s="54"/>
      <c r="K68" s="54"/>
      <c r="L68" s="54"/>
    </row>
    <row r="69" spans="1:14" x14ac:dyDescent="0.2">
      <c r="A69" s="36" t="str">
        <f t="shared" si="0"/>
        <v>-</v>
      </c>
      <c r="B69" s="44" t="str">
        <f t="shared" si="0"/>
        <v>-</v>
      </c>
      <c r="C69" s="36" t="str">
        <f t="shared" si="0"/>
        <v>-</v>
      </c>
      <c r="D69" s="35" t="str">
        <f t="shared" si="0"/>
        <v>-</v>
      </c>
      <c r="E69" s="54">
        <f>E13</f>
        <v>0</v>
      </c>
      <c r="F69" s="54"/>
      <c r="G69" s="54"/>
      <c r="H69" s="54"/>
      <c r="I69" s="54"/>
      <c r="J69" s="54"/>
      <c r="K69" s="54"/>
      <c r="L69" s="54"/>
    </row>
    <row r="70" spans="1:14" x14ac:dyDescent="0.2">
      <c r="A70" s="36" t="str">
        <f t="shared" si="0"/>
        <v>-</v>
      </c>
      <c r="B70" s="44" t="str">
        <f t="shared" si="0"/>
        <v>-</v>
      </c>
      <c r="C70" s="36" t="str">
        <f t="shared" si="0"/>
        <v>-</v>
      </c>
      <c r="D70" s="35" t="str">
        <f t="shared" si="0"/>
        <v>-</v>
      </c>
      <c r="E70" s="54">
        <f>E14</f>
        <v>0</v>
      </c>
      <c r="F70" s="54"/>
      <c r="G70" s="54"/>
      <c r="H70" s="54"/>
      <c r="I70" s="54"/>
      <c r="J70" s="54"/>
      <c r="K70" s="54"/>
      <c r="L70" s="54"/>
    </row>
    <row r="71" spans="1:14" x14ac:dyDescent="0.2">
      <c r="A71" s="39"/>
      <c r="B71" s="39"/>
      <c r="C71" s="39"/>
      <c r="D71" s="39"/>
      <c r="E71" s="54"/>
      <c r="F71" s="54"/>
      <c r="G71" s="54"/>
      <c r="H71" s="54"/>
      <c r="I71" s="54"/>
      <c r="J71" s="54"/>
      <c r="K71" s="54"/>
      <c r="L71" s="54"/>
    </row>
    <row r="72" spans="1:14" x14ac:dyDescent="0.2">
      <c r="A72" s="39"/>
      <c r="B72" s="39"/>
      <c r="C72" s="39"/>
      <c r="D72" s="39"/>
      <c r="E72" s="54"/>
      <c r="F72" s="54"/>
      <c r="G72" s="54"/>
      <c r="H72" s="54"/>
      <c r="I72" s="54"/>
      <c r="J72" s="54"/>
      <c r="K72" s="54"/>
      <c r="L72" s="54"/>
    </row>
    <row r="73" spans="1:14" x14ac:dyDescent="0.2">
      <c r="A73" s="39"/>
      <c r="B73" s="39"/>
      <c r="C73" s="39"/>
      <c r="D73" s="39"/>
      <c r="E73" s="54"/>
      <c r="F73" s="54"/>
      <c r="G73" s="54"/>
      <c r="H73" s="54"/>
      <c r="I73" s="54"/>
      <c r="J73" s="54"/>
      <c r="K73" s="54"/>
      <c r="L73" s="54"/>
    </row>
    <row r="74" spans="1:14" x14ac:dyDescent="0.2">
      <c r="A74" s="39"/>
      <c r="B74" s="39"/>
      <c r="C74" s="39"/>
      <c r="D74" s="39"/>
      <c r="E74" s="54"/>
      <c r="F74" s="54"/>
      <c r="G74" s="54"/>
      <c r="H74" s="54"/>
      <c r="I74" s="54"/>
      <c r="J74" s="54"/>
      <c r="K74" s="54"/>
      <c r="L74" s="54"/>
    </row>
    <row r="75" spans="1:14" x14ac:dyDescent="0.2">
      <c r="A75" s="39"/>
      <c r="B75" s="39"/>
      <c r="C75" s="39"/>
      <c r="D75" s="39"/>
      <c r="E75" s="54"/>
      <c r="F75" s="54"/>
      <c r="G75" s="54"/>
      <c r="H75" s="54"/>
      <c r="I75" s="54"/>
      <c r="J75" s="54"/>
      <c r="K75" s="54"/>
      <c r="L75" s="54"/>
    </row>
    <row r="76" spans="1:14" x14ac:dyDescent="0.2">
      <c r="A76" s="39"/>
      <c r="B76" s="39"/>
      <c r="C76" s="39"/>
      <c r="D76" s="39"/>
      <c r="E76" s="54"/>
      <c r="F76" s="54"/>
      <c r="G76" s="54"/>
      <c r="H76" s="54"/>
      <c r="I76" s="54"/>
      <c r="J76" s="54"/>
      <c r="K76" s="54"/>
      <c r="L76" s="54"/>
    </row>
    <row r="77" spans="1:14" x14ac:dyDescent="0.2">
      <c r="A77" s="39"/>
      <c r="B77" s="39"/>
      <c r="C77" s="39"/>
      <c r="D77" s="39"/>
      <c r="E77" s="54"/>
      <c r="F77" s="54"/>
      <c r="G77" s="54"/>
      <c r="H77" s="54"/>
      <c r="I77" s="54"/>
      <c r="J77" s="54"/>
      <c r="K77" s="54"/>
      <c r="L77" s="54"/>
    </row>
    <row r="78" spans="1:14" x14ac:dyDescent="0.2">
      <c r="A78" s="39"/>
      <c r="B78" s="39"/>
      <c r="C78" s="39"/>
      <c r="D78" s="39"/>
      <c r="E78" s="54"/>
      <c r="F78" s="54"/>
      <c r="G78" s="54"/>
      <c r="H78" s="54"/>
      <c r="I78" s="54"/>
      <c r="J78" s="54"/>
      <c r="K78" s="54"/>
      <c r="L78" s="54"/>
    </row>
    <row r="79" spans="1:14" x14ac:dyDescent="0.2">
      <c r="A79" s="39"/>
      <c r="B79" s="39"/>
      <c r="C79" s="39"/>
      <c r="D79" s="39"/>
      <c r="E79" s="39"/>
      <c r="F79" s="39"/>
      <c r="G79" s="39"/>
      <c r="H79" s="39"/>
      <c r="I79" s="39"/>
      <c r="J79" s="39"/>
      <c r="K79" s="39"/>
      <c r="L79" s="39"/>
    </row>
    <row r="80" spans="1:14" x14ac:dyDescent="0.2">
      <c r="E80" s="186" t="s">
        <v>36</v>
      </c>
      <c r="F80" s="185" t="s">
        <v>37</v>
      </c>
      <c r="G80" s="186" t="s">
        <v>38</v>
      </c>
      <c r="H80" s="185" t="s">
        <v>39</v>
      </c>
      <c r="I80" s="186" t="s">
        <v>40</v>
      </c>
      <c r="J80" s="185" t="s">
        <v>41</v>
      </c>
      <c r="K80" s="186" t="s">
        <v>42</v>
      </c>
      <c r="L80" s="185" t="s">
        <v>43</v>
      </c>
    </row>
    <row r="81" spans="1:12" ht="15.75" x14ac:dyDescent="0.25">
      <c r="A81" s="20" t="s">
        <v>34</v>
      </c>
      <c r="E81" s="186"/>
      <c r="F81" s="185"/>
      <c r="G81" s="186"/>
      <c r="H81" s="185"/>
      <c r="I81" s="186"/>
      <c r="J81" s="185"/>
      <c r="K81" s="186"/>
      <c r="L81" s="185"/>
    </row>
    <row r="82" spans="1:12" x14ac:dyDescent="0.2">
      <c r="A82" s="36" t="str">
        <f t="shared" ref="A82:A91" si="9">A18</f>
        <v>-</v>
      </c>
      <c r="B82" s="36"/>
      <c r="C82" s="36"/>
      <c r="D82" s="36"/>
      <c r="E82" s="55">
        <f t="shared" ref="E82:E91" si="10">E18/4</f>
        <v>0</v>
      </c>
      <c r="F82" s="54">
        <f>E82</f>
        <v>0</v>
      </c>
      <c r="G82" s="54">
        <f>E82</f>
        <v>0</v>
      </c>
      <c r="H82" s="54">
        <f>E82</f>
        <v>0</v>
      </c>
      <c r="I82" s="54">
        <f t="shared" ref="I82:I91" si="11">F18/4</f>
        <v>0</v>
      </c>
      <c r="J82" s="54">
        <f>I82</f>
        <v>0</v>
      </c>
      <c r="K82" s="54">
        <f>I82</f>
        <v>0</v>
      </c>
      <c r="L82" s="54">
        <f>I82</f>
        <v>0</v>
      </c>
    </row>
    <row r="83" spans="1:12" x14ac:dyDescent="0.2">
      <c r="A83" s="36" t="str">
        <f t="shared" si="9"/>
        <v>-</v>
      </c>
      <c r="B83" s="36"/>
      <c r="C83" s="36"/>
      <c r="D83" s="36"/>
      <c r="E83" s="55">
        <f t="shared" si="10"/>
        <v>0</v>
      </c>
      <c r="F83" s="54">
        <f t="shared" ref="F83:F91" si="12">E83</f>
        <v>0</v>
      </c>
      <c r="G83" s="54">
        <f t="shared" ref="G83:G91" si="13">E83</f>
        <v>0</v>
      </c>
      <c r="H83" s="54">
        <f t="shared" ref="H83:H91" si="14">E83</f>
        <v>0</v>
      </c>
      <c r="I83" s="54">
        <f t="shared" si="11"/>
        <v>0</v>
      </c>
      <c r="J83" s="54">
        <f t="shared" ref="J83:J91" si="15">I83</f>
        <v>0</v>
      </c>
      <c r="K83" s="54">
        <f t="shared" ref="K83:K91" si="16">I83</f>
        <v>0</v>
      </c>
      <c r="L83" s="54">
        <f t="shared" ref="L83:L91" si="17">I83</f>
        <v>0</v>
      </c>
    </row>
    <row r="84" spans="1:12" ht="15.75" x14ac:dyDescent="0.25">
      <c r="A84" s="36" t="str">
        <f t="shared" si="9"/>
        <v>-</v>
      </c>
      <c r="B84" s="34"/>
      <c r="C84" s="33"/>
      <c r="D84" s="35"/>
      <c r="E84" s="55">
        <f t="shared" si="10"/>
        <v>0</v>
      </c>
      <c r="F84" s="54">
        <f t="shared" si="12"/>
        <v>0</v>
      </c>
      <c r="G84" s="54">
        <f t="shared" si="13"/>
        <v>0</v>
      </c>
      <c r="H84" s="54">
        <f t="shared" si="14"/>
        <v>0</v>
      </c>
      <c r="I84" s="54">
        <f t="shared" si="11"/>
        <v>0</v>
      </c>
      <c r="J84" s="54">
        <f t="shared" si="15"/>
        <v>0</v>
      </c>
      <c r="K84" s="54">
        <f t="shared" si="16"/>
        <v>0</v>
      </c>
      <c r="L84" s="54">
        <f t="shared" si="17"/>
        <v>0</v>
      </c>
    </row>
    <row r="85" spans="1:12" x14ac:dyDescent="0.2">
      <c r="A85" s="36" t="str">
        <f t="shared" si="9"/>
        <v>-</v>
      </c>
      <c r="B85" s="39"/>
      <c r="C85" s="39"/>
      <c r="D85" s="39"/>
      <c r="E85" s="55">
        <f t="shared" si="10"/>
        <v>0</v>
      </c>
      <c r="F85" s="54">
        <f t="shared" si="12"/>
        <v>0</v>
      </c>
      <c r="G85" s="54">
        <f t="shared" si="13"/>
        <v>0</v>
      </c>
      <c r="H85" s="54">
        <f t="shared" si="14"/>
        <v>0</v>
      </c>
      <c r="I85" s="54">
        <f t="shared" si="11"/>
        <v>0</v>
      </c>
      <c r="J85" s="54">
        <f t="shared" si="15"/>
        <v>0</v>
      </c>
      <c r="K85" s="54">
        <f t="shared" si="16"/>
        <v>0</v>
      </c>
      <c r="L85" s="54">
        <f t="shared" si="17"/>
        <v>0</v>
      </c>
    </row>
    <row r="86" spans="1:12" x14ac:dyDescent="0.2">
      <c r="A86" s="36" t="str">
        <f t="shared" si="9"/>
        <v>-</v>
      </c>
      <c r="B86" s="39"/>
      <c r="C86" s="39"/>
      <c r="D86" s="39"/>
      <c r="E86" s="55">
        <f t="shared" si="10"/>
        <v>0</v>
      </c>
      <c r="F86" s="54">
        <f t="shared" si="12"/>
        <v>0</v>
      </c>
      <c r="G86" s="54">
        <f t="shared" si="13"/>
        <v>0</v>
      </c>
      <c r="H86" s="54">
        <f t="shared" si="14"/>
        <v>0</v>
      </c>
      <c r="I86" s="54">
        <f t="shared" si="11"/>
        <v>0</v>
      </c>
      <c r="J86" s="54">
        <f t="shared" si="15"/>
        <v>0</v>
      </c>
      <c r="K86" s="54">
        <f t="shared" si="16"/>
        <v>0</v>
      </c>
      <c r="L86" s="54">
        <f t="shared" si="17"/>
        <v>0</v>
      </c>
    </row>
    <row r="87" spans="1:12" x14ac:dyDescent="0.2">
      <c r="A87" s="36" t="str">
        <f t="shared" si="9"/>
        <v>-</v>
      </c>
      <c r="B87" s="39"/>
      <c r="C87" s="39"/>
      <c r="D87" s="39"/>
      <c r="E87" s="55">
        <f t="shared" si="10"/>
        <v>0</v>
      </c>
      <c r="F87" s="54">
        <f t="shared" si="12"/>
        <v>0</v>
      </c>
      <c r="G87" s="54">
        <f t="shared" si="13"/>
        <v>0</v>
      </c>
      <c r="H87" s="54">
        <f t="shared" si="14"/>
        <v>0</v>
      </c>
      <c r="I87" s="54">
        <f t="shared" si="11"/>
        <v>0</v>
      </c>
      <c r="J87" s="54">
        <f t="shared" si="15"/>
        <v>0</v>
      </c>
      <c r="K87" s="54">
        <f t="shared" si="16"/>
        <v>0</v>
      </c>
      <c r="L87" s="54">
        <f t="shared" si="17"/>
        <v>0</v>
      </c>
    </row>
    <row r="88" spans="1:12" x14ac:dyDescent="0.2">
      <c r="A88" s="36" t="str">
        <f t="shared" si="9"/>
        <v>-</v>
      </c>
      <c r="B88" s="39"/>
      <c r="C88" s="39"/>
      <c r="D88" s="39"/>
      <c r="E88" s="55">
        <f t="shared" si="10"/>
        <v>0</v>
      </c>
      <c r="F88" s="54">
        <f t="shared" si="12"/>
        <v>0</v>
      </c>
      <c r="G88" s="54">
        <f t="shared" si="13"/>
        <v>0</v>
      </c>
      <c r="H88" s="54">
        <f t="shared" si="14"/>
        <v>0</v>
      </c>
      <c r="I88" s="54">
        <f t="shared" si="11"/>
        <v>0</v>
      </c>
      <c r="J88" s="54">
        <f t="shared" si="15"/>
        <v>0</v>
      </c>
      <c r="K88" s="54">
        <f t="shared" si="16"/>
        <v>0</v>
      </c>
      <c r="L88" s="54">
        <f t="shared" si="17"/>
        <v>0</v>
      </c>
    </row>
    <row r="89" spans="1:12" x14ac:dyDescent="0.2">
      <c r="A89" s="36" t="str">
        <f t="shared" si="9"/>
        <v>-</v>
      </c>
      <c r="B89" s="39"/>
      <c r="C89" s="39"/>
      <c r="D89" s="39"/>
      <c r="E89" s="55">
        <f t="shared" si="10"/>
        <v>0</v>
      </c>
      <c r="F89" s="54">
        <f t="shared" si="12"/>
        <v>0</v>
      </c>
      <c r="G89" s="54">
        <f t="shared" si="13"/>
        <v>0</v>
      </c>
      <c r="H89" s="54">
        <f t="shared" si="14"/>
        <v>0</v>
      </c>
      <c r="I89" s="54">
        <f t="shared" si="11"/>
        <v>0</v>
      </c>
      <c r="J89" s="54">
        <f t="shared" si="15"/>
        <v>0</v>
      </c>
      <c r="K89" s="54">
        <f t="shared" si="16"/>
        <v>0</v>
      </c>
      <c r="L89" s="54">
        <f t="shared" si="17"/>
        <v>0</v>
      </c>
    </row>
    <row r="90" spans="1:12" x14ac:dyDescent="0.2">
      <c r="A90" s="36" t="str">
        <f t="shared" si="9"/>
        <v>-</v>
      </c>
      <c r="B90" s="39"/>
      <c r="C90" s="39"/>
      <c r="D90" s="39"/>
      <c r="E90" s="55">
        <f t="shared" si="10"/>
        <v>0</v>
      </c>
      <c r="F90" s="54">
        <f t="shared" si="12"/>
        <v>0</v>
      </c>
      <c r="G90" s="54">
        <f t="shared" si="13"/>
        <v>0</v>
      </c>
      <c r="H90" s="54">
        <f t="shared" si="14"/>
        <v>0</v>
      </c>
      <c r="I90" s="54">
        <f t="shared" si="11"/>
        <v>0</v>
      </c>
      <c r="J90" s="54">
        <f t="shared" si="15"/>
        <v>0</v>
      </c>
      <c r="K90" s="54">
        <f t="shared" si="16"/>
        <v>0</v>
      </c>
      <c r="L90" s="54">
        <f t="shared" si="17"/>
        <v>0</v>
      </c>
    </row>
    <row r="91" spans="1:12" x14ac:dyDescent="0.2">
      <c r="A91" s="36" t="str">
        <f t="shared" si="9"/>
        <v>-</v>
      </c>
      <c r="B91" s="39"/>
      <c r="C91" s="39"/>
      <c r="D91" s="39"/>
      <c r="E91" s="55">
        <f t="shared" si="10"/>
        <v>0</v>
      </c>
      <c r="F91" s="54">
        <f t="shared" si="12"/>
        <v>0</v>
      </c>
      <c r="G91" s="54">
        <f t="shared" si="13"/>
        <v>0</v>
      </c>
      <c r="H91" s="54">
        <f t="shared" si="14"/>
        <v>0</v>
      </c>
      <c r="I91" s="54">
        <f t="shared" si="11"/>
        <v>0</v>
      </c>
      <c r="J91" s="54">
        <f t="shared" si="15"/>
        <v>0</v>
      </c>
      <c r="K91" s="54">
        <f t="shared" si="16"/>
        <v>0</v>
      </c>
      <c r="L91" s="54">
        <f t="shared" si="17"/>
        <v>0</v>
      </c>
    </row>
    <row r="92" spans="1:12" x14ac:dyDescent="0.2">
      <c r="A92" s="36" t="str">
        <f t="shared" ref="A92:A98" si="18">A28</f>
        <v>-</v>
      </c>
      <c r="B92" s="39"/>
      <c r="C92" s="39"/>
      <c r="D92" s="39"/>
      <c r="E92" s="55">
        <f t="shared" ref="E92:E98" si="19">E28/4</f>
        <v>0</v>
      </c>
      <c r="F92" s="54">
        <f t="shared" ref="F92:F98" si="20">E92</f>
        <v>0</v>
      </c>
      <c r="G92" s="54">
        <f t="shared" ref="G92:G98" si="21">E92</f>
        <v>0</v>
      </c>
      <c r="H92" s="54">
        <f t="shared" ref="H92:H98" si="22">E92</f>
        <v>0</v>
      </c>
      <c r="I92" s="54">
        <f t="shared" ref="I92:I98" si="23">F28/4</f>
        <v>0</v>
      </c>
      <c r="J92" s="54">
        <f t="shared" ref="J92:J98" si="24">I92</f>
        <v>0</v>
      </c>
      <c r="K92" s="54">
        <f t="shared" ref="K92:K98" si="25">I92</f>
        <v>0</v>
      </c>
      <c r="L92" s="54">
        <f t="shared" ref="L92:L98" si="26">I92</f>
        <v>0</v>
      </c>
    </row>
    <row r="93" spans="1:12" x14ac:dyDescent="0.2">
      <c r="A93" s="36" t="str">
        <f t="shared" si="18"/>
        <v>-</v>
      </c>
      <c r="B93" s="39"/>
      <c r="C93" s="39"/>
      <c r="D93" s="39"/>
      <c r="E93" s="55">
        <f t="shared" si="19"/>
        <v>0</v>
      </c>
      <c r="F93" s="54">
        <f t="shared" si="20"/>
        <v>0</v>
      </c>
      <c r="G93" s="54">
        <f t="shared" si="21"/>
        <v>0</v>
      </c>
      <c r="H93" s="54">
        <f t="shared" si="22"/>
        <v>0</v>
      </c>
      <c r="I93" s="54">
        <f t="shared" si="23"/>
        <v>0</v>
      </c>
      <c r="J93" s="54">
        <f t="shared" si="24"/>
        <v>0</v>
      </c>
      <c r="K93" s="54">
        <f t="shared" si="25"/>
        <v>0</v>
      </c>
      <c r="L93" s="54">
        <f t="shared" si="26"/>
        <v>0</v>
      </c>
    </row>
    <row r="94" spans="1:12" x14ac:dyDescent="0.2">
      <c r="A94" s="36" t="str">
        <f t="shared" si="18"/>
        <v>-</v>
      </c>
      <c r="B94" s="39"/>
      <c r="C94" s="39"/>
      <c r="D94" s="39"/>
      <c r="E94" s="55">
        <f t="shared" si="19"/>
        <v>0</v>
      </c>
      <c r="F94" s="54">
        <f t="shared" si="20"/>
        <v>0</v>
      </c>
      <c r="G94" s="54">
        <f t="shared" si="21"/>
        <v>0</v>
      </c>
      <c r="H94" s="54">
        <f t="shared" si="22"/>
        <v>0</v>
      </c>
      <c r="I94" s="54">
        <f t="shared" si="23"/>
        <v>0</v>
      </c>
      <c r="J94" s="54">
        <f t="shared" si="24"/>
        <v>0</v>
      </c>
      <c r="K94" s="54">
        <f t="shared" si="25"/>
        <v>0</v>
      </c>
      <c r="L94" s="54">
        <f t="shared" si="26"/>
        <v>0</v>
      </c>
    </row>
    <row r="95" spans="1:12" x14ac:dyDescent="0.2">
      <c r="A95" s="36" t="str">
        <f t="shared" si="18"/>
        <v>-</v>
      </c>
      <c r="B95" s="39"/>
      <c r="C95" s="39"/>
      <c r="D95" s="39"/>
      <c r="E95" s="55">
        <f t="shared" si="19"/>
        <v>0</v>
      </c>
      <c r="F95" s="54">
        <f t="shared" si="20"/>
        <v>0</v>
      </c>
      <c r="G95" s="54">
        <f t="shared" si="21"/>
        <v>0</v>
      </c>
      <c r="H95" s="54">
        <f t="shared" si="22"/>
        <v>0</v>
      </c>
      <c r="I95" s="54">
        <f t="shared" si="23"/>
        <v>0</v>
      </c>
      <c r="J95" s="54">
        <f t="shared" si="24"/>
        <v>0</v>
      </c>
      <c r="K95" s="54">
        <f t="shared" si="25"/>
        <v>0</v>
      </c>
      <c r="L95" s="54">
        <f t="shared" si="26"/>
        <v>0</v>
      </c>
    </row>
    <row r="96" spans="1:12" x14ac:dyDescent="0.2">
      <c r="A96" s="36" t="str">
        <f t="shared" si="18"/>
        <v>-</v>
      </c>
      <c r="B96" s="39"/>
      <c r="C96" s="39"/>
      <c r="D96" s="39"/>
      <c r="E96" s="55">
        <f t="shared" si="19"/>
        <v>0</v>
      </c>
      <c r="F96" s="54">
        <f t="shared" si="20"/>
        <v>0</v>
      </c>
      <c r="G96" s="54">
        <f t="shared" si="21"/>
        <v>0</v>
      </c>
      <c r="H96" s="54">
        <f t="shared" si="22"/>
        <v>0</v>
      </c>
      <c r="I96" s="54">
        <f t="shared" si="23"/>
        <v>0</v>
      </c>
      <c r="J96" s="54">
        <f t="shared" si="24"/>
        <v>0</v>
      </c>
      <c r="K96" s="54">
        <f t="shared" si="25"/>
        <v>0</v>
      </c>
      <c r="L96" s="54">
        <f t="shared" si="26"/>
        <v>0</v>
      </c>
    </row>
    <row r="97" spans="1:14" x14ac:dyDescent="0.2">
      <c r="A97" s="36" t="str">
        <f t="shared" si="18"/>
        <v>-</v>
      </c>
      <c r="B97" s="39"/>
      <c r="C97" s="39"/>
      <c r="D97" s="39"/>
      <c r="E97" s="55">
        <f t="shared" si="19"/>
        <v>0</v>
      </c>
      <c r="F97" s="54">
        <f t="shared" si="20"/>
        <v>0</v>
      </c>
      <c r="G97" s="54">
        <f t="shared" si="21"/>
        <v>0</v>
      </c>
      <c r="H97" s="54">
        <f t="shared" si="22"/>
        <v>0</v>
      </c>
      <c r="I97" s="54">
        <f t="shared" si="23"/>
        <v>0</v>
      </c>
      <c r="J97" s="54">
        <f t="shared" si="24"/>
        <v>0</v>
      </c>
      <c r="K97" s="54">
        <f t="shared" si="25"/>
        <v>0</v>
      </c>
      <c r="L97" s="54">
        <f t="shared" si="26"/>
        <v>0</v>
      </c>
    </row>
    <row r="98" spans="1:14" ht="15.75" x14ac:dyDescent="0.25">
      <c r="A98" s="36" t="str">
        <f t="shared" si="18"/>
        <v>-</v>
      </c>
      <c r="B98" s="39"/>
      <c r="C98" s="39"/>
      <c r="D98" s="39"/>
      <c r="E98" s="55">
        <f t="shared" si="19"/>
        <v>0</v>
      </c>
      <c r="F98" s="54">
        <f t="shared" si="20"/>
        <v>0</v>
      </c>
      <c r="G98" s="54">
        <f t="shared" si="21"/>
        <v>0</v>
      </c>
      <c r="H98" s="54">
        <f t="shared" si="22"/>
        <v>0</v>
      </c>
      <c r="I98" s="54">
        <f t="shared" si="23"/>
        <v>0</v>
      </c>
      <c r="J98" s="54">
        <f t="shared" si="24"/>
        <v>0</v>
      </c>
      <c r="K98" s="54">
        <f t="shared" si="25"/>
        <v>0</v>
      </c>
      <c r="L98" s="54">
        <f t="shared" si="26"/>
        <v>0</v>
      </c>
      <c r="N98" s="59" t="s">
        <v>98</v>
      </c>
    </row>
    <row r="99" spans="1:14" x14ac:dyDescent="0.2">
      <c r="A99" s="39"/>
      <c r="B99" s="39"/>
      <c r="C99" s="39"/>
      <c r="D99" s="39"/>
      <c r="E99" s="39"/>
      <c r="F99" s="39"/>
      <c r="G99" s="39"/>
      <c r="H99" s="39"/>
      <c r="I99" s="39"/>
      <c r="J99" s="39"/>
      <c r="K99" s="39"/>
      <c r="L99" s="39"/>
      <c r="N99" s="60">
        <f>SUM(E82:L99)</f>
        <v>0</v>
      </c>
    </row>
    <row r="101" spans="1:14" x14ac:dyDescent="0.2">
      <c r="E101" s="186" t="s">
        <v>36</v>
      </c>
      <c r="F101" s="185" t="s">
        <v>37</v>
      </c>
      <c r="G101" s="186" t="s">
        <v>38</v>
      </c>
      <c r="H101" s="185" t="s">
        <v>39</v>
      </c>
      <c r="I101" s="186" t="s">
        <v>40</v>
      </c>
      <c r="J101" s="185" t="s">
        <v>41</v>
      </c>
      <c r="K101" s="186" t="s">
        <v>42</v>
      </c>
      <c r="L101" s="185" t="s">
        <v>43</v>
      </c>
    </row>
    <row r="102" spans="1:14" ht="15.75" x14ac:dyDescent="0.25">
      <c r="A102" s="20" t="s">
        <v>57</v>
      </c>
      <c r="E102" s="186"/>
      <c r="F102" s="185"/>
      <c r="G102" s="186"/>
      <c r="H102" s="185"/>
      <c r="I102" s="186"/>
      <c r="J102" s="185"/>
      <c r="K102" s="186"/>
      <c r="L102" s="185"/>
    </row>
    <row r="103" spans="1:14" x14ac:dyDescent="0.2">
      <c r="A103" s="36" t="str">
        <f>A42</f>
        <v>-</v>
      </c>
      <c r="B103" s="36"/>
      <c r="C103" s="36"/>
      <c r="D103" s="36"/>
      <c r="E103" s="55">
        <f>E42/4</f>
        <v>0</v>
      </c>
      <c r="F103" s="54">
        <f>E103</f>
        <v>0</v>
      </c>
      <c r="G103" s="54">
        <f>E103</f>
        <v>0</v>
      </c>
      <c r="H103" s="54">
        <f>E103</f>
        <v>0</v>
      </c>
      <c r="I103" s="56">
        <f>F42</f>
        <v>0</v>
      </c>
      <c r="J103" s="54">
        <f>I103</f>
        <v>0</v>
      </c>
      <c r="K103" s="54">
        <f>I103</f>
        <v>0</v>
      </c>
      <c r="L103" s="54">
        <f>I103</f>
        <v>0</v>
      </c>
    </row>
    <row r="104" spans="1:14" x14ac:dyDescent="0.2">
      <c r="A104" s="36" t="str">
        <f t="shared" ref="A104:A105" si="27">A43</f>
        <v>-</v>
      </c>
      <c r="B104" s="36"/>
      <c r="C104" s="36"/>
      <c r="D104" s="36"/>
      <c r="E104" s="55">
        <f t="shared" ref="E104:E105" si="28">E43/4</f>
        <v>0</v>
      </c>
      <c r="F104" s="54">
        <f t="shared" ref="F104:F105" si="29">E104</f>
        <v>0</v>
      </c>
      <c r="G104" s="54">
        <f t="shared" ref="G104:G105" si="30">E104</f>
        <v>0</v>
      </c>
      <c r="H104" s="54">
        <f t="shared" ref="H104:H105" si="31">E104</f>
        <v>0</v>
      </c>
      <c r="I104" s="56">
        <f t="shared" ref="I104:I105" si="32">F43</f>
        <v>0</v>
      </c>
      <c r="J104" s="54">
        <f t="shared" ref="J104:J105" si="33">I104</f>
        <v>0</v>
      </c>
      <c r="K104" s="54">
        <f t="shared" ref="K104:K105" si="34">I104</f>
        <v>0</v>
      </c>
      <c r="L104" s="54">
        <f t="shared" ref="L104:L105" si="35">I104</f>
        <v>0</v>
      </c>
    </row>
    <row r="105" spans="1:14" ht="15.75" x14ac:dyDescent="0.25">
      <c r="A105" s="36" t="str">
        <f t="shared" si="27"/>
        <v>-</v>
      </c>
      <c r="B105" s="34"/>
      <c r="C105" s="33"/>
      <c r="D105" s="35"/>
      <c r="E105" s="55">
        <f t="shared" si="28"/>
        <v>0</v>
      </c>
      <c r="F105" s="54">
        <f t="shared" si="29"/>
        <v>0</v>
      </c>
      <c r="G105" s="54">
        <f t="shared" si="30"/>
        <v>0</v>
      </c>
      <c r="H105" s="54">
        <f t="shared" si="31"/>
        <v>0</v>
      </c>
      <c r="I105" s="56">
        <f t="shared" si="32"/>
        <v>0</v>
      </c>
      <c r="J105" s="54">
        <f t="shared" si="33"/>
        <v>0</v>
      </c>
      <c r="K105" s="54">
        <f t="shared" si="34"/>
        <v>0</v>
      </c>
      <c r="L105" s="54">
        <f t="shared" si="35"/>
        <v>0</v>
      </c>
    </row>
    <row r="106" spans="1:14" ht="15.75" x14ac:dyDescent="0.25">
      <c r="A106" s="36"/>
      <c r="B106" s="34"/>
      <c r="C106" s="33"/>
      <c r="D106" s="35"/>
      <c r="E106" s="36"/>
      <c r="F106" s="37"/>
      <c r="G106" s="39"/>
      <c r="H106" s="39"/>
      <c r="I106" s="56"/>
      <c r="J106" s="40"/>
      <c r="K106" s="40"/>
      <c r="L106" s="40"/>
    </row>
    <row r="107" spans="1:14" ht="15.75" x14ac:dyDescent="0.25">
      <c r="A107" s="36"/>
      <c r="B107" s="34"/>
      <c r="C107" s="33"/>
      <c r="D107" s="35"/>
      <c r="E107" s="36"/>
      <c r="F107" s="37"/>
      <c r="G107" s="39"/>
      <c r="H107" s="39"/>
      <c r="I107" s="40"/>
      <c r="J107" s="40"/>
      <c r="K107" s="40"/>
      <c r="L107" s="40"/>
    </row>
    <row r="110" spans="1:14" x14ac:dyDescent="0.2">
      <c r="E110" s="186" t="s">
        <v>36</v>
      </c>
      <c r="F110" s="185" t="s">
        <v>37</v>
      </c>
      <c r="G110" s="186" t="s">
        <v>38</v>
      </c>
      <c r="H110" s="185" t="s">
        <v>39</v>
      </c>
      <c r="I110" s="186" t="s">
        <v>40</v>
      </c>
      <c r="J110" s="185" t="s">
        <v>41</v>
      </c>
      <c r="K110" s="186" t="s">
        <v>42</v>
      </c>
      <c r="L110" s="185" t="s">
        <v>43</v>
      </c>
    </row>
    <row r="111" spans="1:14" ht="15.75" x14ac:dyDescent="0.25">
      <c r="A111" s="20" t="s">
        <v>58</v>
      </c>
      <c r="E111" s="186"/>
      <c r="F111" s="185"/>
      <c r="G111" s="186"/>
      <c r="H111" s="185"/>
      <c r="I111" s="186"/>
      <c r="J111" s="185"/>
      <c r="K111" s="186"/>
      <c r="L111" s="185"/>
    </row>
    <row r="112" spans="1:14" x14ac:dyDescent="0.2">
      <c r="A112" s="36" t="str">
        <f>A47</f>
        <v>-</v>
      </c>
      <c r="B112" s="36"/>
      <c r="C112" s="36"/>
      <c r="D112" s="36"/>
      <c r="E112" s="57">
        <f>E47</f>
        <v>0</v>
      </c>
      <c r="F112" s="54">
        <f t="shared" ref="F112:F113" si="36">E112</f>
        <v>0</v>
      </c>
      <c r="G112" s="54">
        <f t="shared" ref="G112:G114" si="37">E112</f>
        <v>0</v>
      </c>
      <c r="H112" s="54">
        <f t="shared" ref="H112:H114" si="38">E112</f>
        <v>0</v>
      </c>
      <c r="I112" s="56">
        <f>F47</f>
        <v>0</v>
      </c>
      <c r="J112" s="54">
        <f>I112</f>
        <v>0</v>
      </c>
      <c r="K112" s="54">
        <f>I112</f>
        <v>0</v>
      </c>
      <c r="L112" s="54">
        <f>I112</f>
        <v>0</v>
      </c>
    </row>
    <row r="113" spans="1:12" x14ac:dyDescent="0.2">
      <c r="A113" s="36" t="str">
        <f t="shared" ref="A113:A114" si="39">A48</f>
        <v>-</v>
      </c>
      <c r="B113" s="36"/>
      <c r="C113" s="36"/>
      <c r="D113" s="36"/>
      <c r="E113" s="57">
        <f t="shared" ref="E113:E114" si="40">E48</f>
        <v>0</v>
      </c>
      <c r="F113" s="54">
        <f t="shared" si="36"/>
        <v>0</v>
      </c>
      <c r="G113" s="54">
        <f t="shared" si="37"/>
        <v>0</v>
      </c>
      <c r="H113" s="54">
        <f t="shared" si="38"/>
        <v>0</v>
      </c>
      <c r="I113" s="56">
        <f t="shared" ref="I113:I114" si="41">F48</f>
        <v>0</v>
      </c>
      <c r="J113" s="54">
        <f>I113</f>
        <v>0</v>
      </c>
      <c r="K113" s="54">
        <f>I113</f>
        <v>0</v>
      </c>
      <c r="L113" s="54">
        <f>I113</f>
        <v>0</v>
      </c>
    </row>
    <row r="114" spans="1:12" ht="15.75" x14ac:dyDescent="0.25">
      <c r="A114" s="36" t="str">
        <f t="shared" si="39"/>
        <v>-</v>
      </c>
      <c r="B114" s="34"/>
      <c r="C114" s="33"/>
      <c r="D114" s="35"/>
      <c r="E114" s="57">
        <f t="shared" si="40"/>
        <v>0</v>
      </c>
      <c r="F114" s="54">
        <f>E114</f>
        <v>0</v>
      </c>
      <c r="G114" s="54">
        <f t="shared" si="37"/>
        <v>0</v>
      </c>
      <c r="H114" s="54">
        <f t="shared" si="38"/>
        <v>0</v>
      </c>
      <c r="I114" s="56">
        <f t="shared" si="41"/>
        <v>0</v>
      </c>
      <c r="J114" s="54">
        <f>I114</f>
        <v>0</v>
      </c>
      <c r="K114" s="54">
        <f>I114</f>
        <v>0</v>
      </c>
      <c r="L114" s="54">
        <f>I114</f>
        <v>0</v>
      </c>
    </row>
    <row r="117" spans="1:12" x14ac:dyDescent="0.2">
      <c r="E117" s="186" t="s">
        <v>36</v>
      </c>
      <c r="F117" s="185" t="s">
        <v>37</v>
      </c>
      <c r="G117" s="186" t="s">
        <v>38</v>
      </c>
      <c r="H117" s="185" t="s">
        <v>39</v>
      </c>
      <c r="I117" s="186" t="s">
        <v>40</v>
      </c>
      <c r="J117" s="185" t="s">
        <v>41</v>
      </c>
      <c r="K117" s="186" t="s">
        <v>42</v>
      </c>
      <c r="L117" s="185" t="s">
        <v>43</v>
      </c>
    </row>
    <row r="118" spans="1:12" ht="15.75" x14ac:dyDescent="0.25">
      <c r="A118" s="20" t="s">
        <v>70</v>
      </c>
      <c r="E118" s="186"/>
      <c r="F118" s="185"/>
      <c r="G118" s="186"/>
      <c r="H118" s="185"/>
      <c r="I118" s="186"/>
      <c r="J118" s="185"/>
      <c r="K118" s="186"/>
      <c r="L118" s="185"/>
    </row>
    <row r="119" spans="1:12" x14ac:dyDescent="0.2">
      <c r="A119" s="36" t="str">
        <f>A52</f>
        <v>-</v>
      </c>
      <c r="B119" s="36"/>
      <c r="C119" s="36"/>
      <c r="D119" s="36"/>
      <c r="E119" s="57">
        <f>E52</f>
        <v>0</v>
      </c>
      <c r="F119" s="54">
        <f t="shared" ref="F119:F121" si="42">E119</f>
        <v>0</v>
      </c>
      <c r="G119" s="54">
        <f t="shared" ref="G119:G121" si="43">E119</f>
        <v>0</v>
      </c>
      <c r="H119" s="54">
        <f t="shared" ref="H119:H121" si="44">E119</f>
        <v>0</v>
      </c>
      <c r="I119" s="56">
        <f>F52</f>
        <v>0</v>
      </c>
      <c r="J119" s="54">
        <f>I119</f>
        <v>0</v>
      </c>
      <c r="K119" s="54">
        <f>I119</f>
        <v>0</v>
      </c>
      <c r="L119" s="54">
        <f>I119</f>
        <v>0</v>
      </c>
    </row>
    <row r="120" spans="1:12" x14ac:dyDescent="0.2">
      <c r="A120" s="36" t="str">
        <f t="shared" ref="A120:A121" si="45">A53</f>
        <v>-</v>
      </c>
      <c r="B120" s="36"/>
      <c r="C120" s="36"/>
      <c r="D120" s="36"/>
      <c r="E120" s="57">
        <f t="shared" ref="E120:E121" si="46">E53</f>
        <v>0</v>
      </c>
      <c r="F120" s="54">
        <f t="shared" si="42"/>
        <v>0</v>
      </c>
      <c r="G120" s="54">
        <f t="shared" si="43"/>
        <v>0</v>
      </c>
      <c r="H120" s="54">
        <f t="shared" si="44"/>
        <v>0</v>
      </c>
      <c r="I120" s="56">
        <f t="shared" ref="I120:I121" si="47">F53</f>
        <v>0</v>
      </c>
      <c r="J120" s="54">
        <f>I120</f>
        <v>0</v>
      </c>
      <c r="K120" s="54">
        <f>I120</f>
        <v>0</v>
      </c>
      <c r="L120" s="54">
        <f>I120</f>
        <v>0</v>
      </c>
    </row>
    <row r="121" spans="1:12" ht="15.75" x14ac:dyDescent="0.25">
      <c r="A121" s="36" t="str">
        <f t="shared" si="45"/>
        <v>-</v>
      </c>
      <c r="B121" s="34"/>
      <c r="C121" s="33"/>
      <c r="D121" s="35"/>
      <c r="E121" s="57">
        <f t="shared" si="46"/>
        <v>0</v>
      </c>
      <c r="F121" s="54">
        <f t="shared" si="42"/>
        <v>0</v>
      </c>
      <c r="G121" s="54">
        <f t="shared" si="43"/>
        <v>0</v>
      </c>
      <c r="H121" s="54">
        <f t="shared" si="44"/>
        <v>0</v>
      </c>
      <c r="I121" s="56">
        <f t="shared" si="47"/>
        <v>0</v>
      </c>
      <c r="J121" s="54">
        <f>I121</f>
        <v>0</v>
      </c>
      <c r="K121" s="54">
        <f>I121</f>
        <v>0</v>
      </c>
      <c r="L121" s="54">
        <f>I121</f>
        <v>0</v>
      </c>
    </row>
  </sheetData>
  <mergeCells count="45">
    <mergeCell ref="J117:J118"/>
    <mergeCell ref="K117:K118"/>
    <mergeCell ref="L117:L118"/>
    <mergeCell ref="E117:E118"/>
    <mergeCell ref="F117:F118"/>
    <mergeCell ref="G117:G118"/>
    <mergeCell ref="H117:H118"/>
    <mergeCell ref="I117:I118"/>
    <mergeCell ref="J101:J102"/>
    <mergeCell ref="K101:K102"/>
    <mergeCell ref="L101:L102"/>
    <mergeCell ref="E110:E111"/>
    <mergeCell ref="F110:F111"/>
    <mergeCell ref="G110:G111"/>
    <mergeCell ref="H110:H111"/>
    <mergeCell ref="I110:I111"/>
    <mergeCell ref="J110:J111"/>
    <mergeCell ref="K110:K111"/>
    <mergeCell ref="L110:L111"/>
    <mergeCell ref="E101:E102"/>
    <mergeCell ref="F101:F102"/>
    <mergeCell ref="G101:G102"/>
    <mergeCell ref="H101:H102"/>
    <mergeCell ref="I101:I102"/>
    <mergeCell ref="E80:E81"/>
    <mergeCell ref="F80:F81"/>
    <mergeCell ref="G80:G81"/>
    <mergeCell ref="H80:H81"/>
    <mergeCell ref="I80:I81"/>
    <mergeCell ref="J80:J81"/>
    <mergeCell ref="K80:K81"/>
    <mergeCell ref="L80:L81"/>
    <mergeCell ref="B1:B2"/>
    <mergeCell ref="C1:C2"/>
    <mergeCell ref="D1:D2"/>
    <mergeCell ref="E1:E2"/>
    <mergeCell ref="F1:F2"/>
    <mergeCell ref="K58:K59"/>
    <mergeCell ref="L58:L59"/>
    <mergeCell ref="E58:E59"/>
    <mergeCell ref="F58:F59"/>
    <mergeCell ref="G58:G59"/>
    <mergeCell ref="H58:H59"/>
    <mergeCell ref="I58:I59"/>
    <mergeCell ref="J58:J5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4" tint="-0.249977111117893"/>
    <pageSetUpPr fitToPage="1"/>
  </sheetPr>
  <dimension ref="A1:H50"/>
  <sheetViews>
    <sheetView workbookViewId="0">
      <selection activeCell="G16" sqref="G16"/>
    </sheetView>
  </sheetViews>
  <sheetFormatPr defaultRowHeight="14.25" x14ac:dyDescent="0.2"/>
  <cols>
    <col min="1" max="1" width="2.7109375" style="69" bestFit="1" customWidth="1"/>
    <col min="2" max="2" width="49" style="69" customWidth="1"/>
    <col min="3" max="3" width="22.5703125" style="69" customWidth="1"/>
    <col min="4" max="4" width="22.85546875" style="69" customWidth="1"/>
    <col min="5" max="5" width="9.85546875" style="69" customWidth="1"/>
    <col min="6" max="6" width="20.28515625" style="69" customWidth="1"/>
    <col min="7" max="7" width="23.7109375" style="69" customWidth="1"/>
    <col min="8" max="8" width="10" style="69" customWidth="1"/>
    <col min="9" max="16384" width="9.140625" style="69"/>
  </cols>
  <sheetData>
    <row r="1" spans="1:8" x14ac:dyDescent="0.2">
      <c r="A1" s="129"/>
      <c r="B1" s="129"/>
      <c r="C1" s="129"/>
      <c r="D1" s="129"/>
      <c r="E1" s="129"/>
      <c r="F1" s="129"/>
      <c r="G1" s="129"/>
      <c r="H1" s="129"/>
    </row>
    <row r="2" spans="1:8" ht="23.25" x14ac:dyDescent="0.35">
      <c r="A2" s="129"/>
      <c r="B2" s="209" t="s">
        <v>0</v>
      </c>
      <c r="C2" s="209"/>
      <c r="D2" s="209"/>
      <c r="E2" s="209"/>
      <c r="F2" s="209"/>
      <c r="G2" s="209"/>
      <c r="H2" s="209"/>
    </row>
    <row r="3" spans="1:8" ht="5.25" customHeight="1" thickBot="1" x14ac:dyDescent="0.4">
      <c r="A3" s="129"/>
      <c r="B3" s="179"/>
      <c r="C3" s="179"/>
      <c r="D3" s="129"/>
      <c r="E3" s="129"/>
      <c r="F3" s="129"/>
      <c r="G3" s="129"/>
      <c r="H3" s="129"/>
    </row>
    <row r="4" spans="1:8" ht="24" thickBot="1" x14ac:dyDescent="0.4">
      <c r="A4" s="129"/>
      <c r="B4" s="210" t="s">
        <v>99</v>
      </c>
      <c r="C4" s="211"/>
      <c r="D4" s="211"/>
      <c r="E4" s="211"/>
      <c r="F4" s="211"/>
      <c r="G4" s="211"/>
      <c r="H4" s="212"/>
    </row>
    <row r="5" spans="1:8" x14ac:dyDescent="0.2">
      <c r="A5" s="129"/>
      <c r="B5" s="129"/>
      <c r="C5" s="129"/>
      <c r="D5" s="129"/>
      <c r="E5" s="129"/>
      <c r="F5" s="129"/>
      <c r="G5" s="129"/>
      <c r="H5" s="129"/>
    </row>
    <row r="6" spans="1:8" ht="15" x14ac:dyDescent="0.25">
      <c r="A6" s="129"/>
      <c r="B6" s="130" t="s">
        <v>51</v>
      </c>
      <c r="C6" s="196"/>
      <c r="D6" s="197"/>
      <c r="E6" s="197"/>
      <c r="F6" s="197"/>
      <c r="G6" s="130"/>
      <c r="H6" s="132"/>
    </row>
    <row r="7" spans="1:8" x14ac:dyDescent="0.2">
      <c r="A7" s="129"/>
      <c r="B7" s="129"/>
      <c r="C7" s="180"/>
      <c r="D7" s="180"/>
      <c r="E7" s="180"/>
      <c r="F7" s="180"/>
      <c r="G7" s="129"/>
      <c r="H7" s="129"/>
    </row>
    <row r="8" spans="1:8" ht="15" x14ac:dyDescent="0.25">
      <c r="A8" s="129"/>
      <c r="B8" s="130" t="s">
        <v>50</v>
      </c>
      <c r="C8" s="197" t="s">
        <v>53</v>
      </c>
      <c r="D8" s="197"/>
      <c r="E8" s="197"/>
      <c r="F8" s="197"/>
      <c r="G8" s="129"/>
      <c r="H8" s="132"/>
    </row>
    <row r="9" spans="1:8" x14ac:dyDescent="0.2">
      <c r="A9" s="129"/>
      <c r="B9" s="129"/>
      <c r="C9" s="213" t="str">
        <f>IF(C8="Centre","Complete all subsequent tabs as outlined in annual budget and Matching Cash",IF(C8="Pan Canadian","Complete tabs (1) Cohorts and Matching Cash",IF(C8="Clinician Scientist","Complete tabs (4) Network Training and Matching Cash",IF(C8="Patient Benefits","Complete tabs (3) Patient Benefits and Matching Cash",IF(C8="Other Approved","Complete tabs (5) Other Approved and Matching Cash",IF(C8="Health Informatician","Complete tabs (4) Network Training and Matching Cash"))))))</f>
        <v>Complete tabs (1) Cohorts and Matching Cash</v>
      </c>
      <c r="D9" s="213"/>
      <c r="E9" s="213"/>
      <c r="F9" s="213"/>
      <c r="G9" s="129"/>
      <c r="H9" s="132"/>
    </row>
    <row r="10" spans="1:8" x14ac:dyDescent="0.2">
      <c r="A10" s="129"/>
      <c r="B10" s="129"/>
      <c r="C10" s="214"/>
      <c r="D10" s="214"/>
      <c r="E10" s="214"/>
      <c r="F10" s="214"/>
      <c r="G10" s="129"/>
      <c r="H10" s="132"/>
    </row>
    <row r="11" spans="1:8" x14ac:dyDescent="0.2">
      <c r="A11" s="129"/>
      <c r="B11" s="129"/>
      <c r="C11" s="180"/>
      <c r="D11" s="180"/>
      <c r="E11" s="180"/>
      <c r="F11" s="180"/>
      <c r="G11" s="129"/>
      <c r="H11" s="132"/>
    </row>
    <row r="12" spans="1:8" ht="15" x14ac:dyDescent="0.25">
      <c r="A12" s="129"/>
      <c r="B12" s="130" t="s">
        <v>17</v>
      </c>
      <c r="C12" s="197"/>
      <c r="D12" s="197"/>
      <c r="E12" s="197"/>
      <c r="F12" s="197"/>
      <c r="G12" s="132"/>
      <c r="H12" s="132"/>
    </row>
    <row r="13" spans="1:8" ht="15" x14ac:dyDescent="0.25">
      <c r="A13" s="5"/>
      <c r="B13" s="6"/>
      <c r="C13" s="15"/>
      <c r="D13" s="15"/>
      <c r="E13" s="15"/>
      <c r="F13" s="16"/>
    </row>
    <row r="14" spans="1:8" ht="15" x14ac:dyDescent="0.25">
      <c r="A14" s="2"/>
      <c r="B14" s="3" t="s">
        <v>106</v>
      </c>
      <c r="C14" s="197"/>
      <c r="D14" s="197"/>
      <c r="E14" s="197"/>
      <c r="F14" s="197"/>
    </row>
    <row r="15" spans="1:8" ht="15" x14ac:dyDescent="0.25">
      <c r="A15" s="2"/>
      <c r="B15" s="6"/>
      <c r="C15" s="15"/>
      <c r="D15" s="15"/>
      <c r="E15" s="15"/>
      <c r="F15" s="15"/>
      <c r="G15" s="3"/>
    </row>
    <row r="16" spans="1:8" ht="15" x14ac:dyDescent="0.25">
      <c r="A16" s="2"/>
      <c r="B16" s="3" t="s">
        <v>1</v>
      </c>
      <c r="C16" s="198"/>
      <c r="D16" s="197"/>
      <c r="E16" s="197"/>
      <c r="F16" s="197"/>
      <c r="G16" s="3"/>
    </row>
    <row r="17" spans="1:8" ht="15" x14ac:dyDescent="0.25">
      <c r="A17" s="2"/>
      <c r="B17" s="3"/>
      <c r="C17" s="15"/>
      <c r="D17" s="15"/>
      <c r="E17" s="15"/>
      <c r="F17" s="16"/>
      <c r="G17" s="3"/>
    </row>
    <row r="18" spans="1:8" ht="15" x14ac:dyDescent="0.25">
      <c r="A18" s="2"/>
      <c r="B18" s="3" t="s">
        <v>2</v>
      </c>
      <c r="C18" s="199"/>
      <c r="D18" s="199"/>
      <c r="E18" s="199"/>
      <c r="F18" s="199"/>
      <c r="G18" s="3"/>
    </row>
    <row r="19" spans="1:8" ht="15" x14ac:dyDescent="0.25">
      <c r="A19" s="2"/>
      <c r="B19" s="3"/>
      <c r="C19" s="3"/>
      <c r="D19" s="6"/>
      <c r="E19" s="6"/>
      <c r="F19" s="6"/>
      <c r="G19" s="7"/>
      <c r="H19" s="6"/>
    </row>
    <row r="20" spans="1:8" x14ac:dyDescent="0.2">
      <c r="A20" s="2"/>
      <c r="B20" s="181"/>
      <c r="C20" s="181"/>
      <c r="D20" s="181"/>
      <c r="E20" s="181"/>
      <c r="F20" s="204" t="s">
        <v>66</v>
      </c>
      <c r="G20" s="204"/>
      <c r="H20" s="181"/>
    </row>
    <row r="21" spans="1:8" ht="15" x14ac:dyDescent="0.25">
      <c r="A21" s="2"/>
      <c r="B21" s="200" t="s">
        <v>3</v>
      </c>
      <c r="C21" s="200"/>
      <c r="D21" s="200"/>
      <c r="E21" s="131"/>
      <c r="F21" s="139" t="s">
        <v>4</v>
      </c>
      <c r="G21" s="139" t="s">
        <v>5</v>
      </c>
      <c r="H21" s="132"/>
    </row>
    <row r="22" spans="1:8" ht="15" x14ac:dyDescent="0.25">
      <c r="A22" s="2"/>
      <c r="B22" s="201"/>
      <c r="C22" s="202"/>
      <c r="D22" s="203"/>
      <c r="E22" s="182"/>
      <c r="F22" s="10" t="s">
        <v>126</v>
      </c>
      <c r="G22" s="141" t="str">
        <f>IF(F22="Q1 2024",'Drop Downs'!C1,IF(F22="Q2 2024",'Drop Downs'!C2,IF('YTD SUMMARY'!F22="Q3 2024",'Drop Downs'!C3,IF('YTD SUMMARY'!F22="Q4 2024",'Drop Downs'!C4))))</f>
        <v>Apr 1 - Jun 30 2023</v>
      </c>
      <c r="H22" s="132"/>
    </row>
    <row r="23" spans="1:8" x14ac:dyDescent="0.2">
      <c r="A23" s="2"/>
      <c r="B23" s="11"/>
      <c r="C23" s="11"/>
      <c r="D23" s="11"/>
      <c r="E23" s="11"/>
      <c r="F23" s="11"/>
      <c r="G23" s="11"/>
      <c r="H23" s="12"/>
    </row>
    <row r="24" spans="1:8" ht="25.5" x14ac:dyDescent="0.2">
      <c r="A24" s="13"/>
      <c r="B24" s="77" t="s">
        <v>61</v>
      </c>
      <c r="C24" s="78" t="s">
        <v>87</v>
      </c>
      <c r="D24" s="78" t="s">
        <v>88</v>
      </c>
      <c r="E24" s="78" t="s">
        <v>100</v>
      </c>
      <c r="F24" s="78" t="s">
        <v>89</v>
      </c>
      <c r="G24" s="79" t="s">
        <v>90</v>
      </c>
      <c r="H24" s="78" t="s">
        <v>100</v>
      </c>
    </row>
    <row r="25" spans="1:8" ht="24" customHeight="1" x14ac:dyDescent="0.2">
      <c r="A25" s="2"/>
      <c r="B25" s="80" t="s">
        <v>107</v>
      </c>
      <c r="C25" s="81">
        <f>'(1) Cohorts'!C31</f>
        <v>0</v>
      </c>
      <c r="D25" s="47">
        <f>'(1) Cohorts'!H31</f>
        <v>0</v>
      </c>
      <c r="E25" s="82" t="str">
        <f t="shared" ref="E25:E29" si="0">IFERROR(D25/C25,"-")</f>
        <v>-</v>
      </c>
      <c r="F25" s="47">
        <f>'(1) Cohorts'!J31</f>
        <v>0</v>
      </c>
      <c r="G25" s="47">
        <f>'(1) Cohorts'!O31</f>
        <v>0</v>
      </c>
      <c r="H25" s="83" t="str">
        <f t="shared" ref="H25:H29" si="1">IFERROR(G25/F25,"-")</f>
        <v>-</v>
      </c>
    </row>
    <row r="26" spans="1:8" ht="24" customHeight="1" x14ac:dyDescent="0.2">
      <c r="A26" s="2"/>
      <c r="B26" s="80" t="s">
        <v>108</v>
      </c>
      <c r="C26" s="81">
        <f>'(2) Infrastructure'!C37</f>
        <v>0</v>
      </c>
      <c r="D26" s="47">
        <f>'(2) Infrastructure'!H37</f>
        <v>0</v>
      </c>
      <c r="E26" s="82" t="str">
        <f t="shared" si="0"/>
        <v>-</v>
      </c>
      <c r="F26" s="47">
        <f>'(2) Infrastructure'!J37</f>
        <v>0</v>
      </c>
      <c r="G26" s="47">
        <f>'(2) Infrastructure'!O37</f>
        <v>0</v>
      </c>
      <c r="H26" s="83" t="str">
        <f t="shared" si="1"/>
        <v>-</v>
      </c>
    </row>
    <row r="27" spans="1:8" ht="24" customHeight="1" x14ac:dyDescent="0.2">
      <c r="A27" s="2"/>
      <c r="B27" s="80" t="s">
        <v>109</v>
      </c>
      <c r="C27" s="81">
        <f>'(3) Patient Benefits'!C22</f>
        <v>0</v>
      </c>
      <c r="D27" s="48">
        <f>'(3) Patient Benefits'!H22</f>
        <v>0</v>
      </c>
      <c r="E27" s="82" t="str">
        <f t="shared" si="0"/>
        <v>-</v>
      </c>
      <c r="F27" s="48">
        <f>'(3) Patient Benefits'!J22</f>
        <v>0</v>
      </c>
      <c r="G27" s="47">
        <f>'(3) Patient Benefits'!O22</f>
        <v>0</v>
      </c>
      <c r="H27" s="83" t="str">
        <f t="shared" si="1"/>
        <v>-</v>
      </c>
    </row>
    <row r="28" spans="1:8" ht="24" customHeight="1" x14ac:dyDescent="0.2">
      <c r="A28" s="2"/>
      <c r="B28" s="80" t="s">
        <v>113</v>
      </c>
      <c r="C28" s="81">
        <f>'(4) Network Training'!C20</f>
        <v>0</v>
      </c>
      <c r="D28" s="48">
        <f>'(4) Network Training'!H20</f>
        <v>0</v>
      </c>
      <c r="E28" s="82" t="str">
        <f t="shared" si="0"/>
        <v>-</v>
      </c>
      <c r="F28" s="48">
        <f>'(4) Network Training'!J20</f>
        <v>0</v>
      </c>
      <c r="G28" s="47">
        <f>'(4) Network Training'!O20</f>
        <v>0</v>
      </c>
      <c r="H28" s="83" t="str">
        <f t="shared" si="1"/>
        <v>-</v>
      </c>
    </row>
    <row r="29" spans="1:8" ht="24" customHeight="1" x14ac:dyDescent="0.2">
      <c r="A29" s="2"/>
      <c r="B29" s="80" t="s">
        <v>114</v>
      </c>
      <c r="C29" s="81">
        <f>'(5) Other Approved'!C20</f>
        <v>0</v>
      </c>
      <c r="D29" s="48">
        <f>'(5) Other Approved'!H20</f>
        <v>0</v>
      </c>
      <c r="E29" s="82" t="str">
        <f t="shared" si="0"/>
        <v>-</v>
      </c>
      <c r="F29" s="48">
        <f>'(5) Other Approved'!J20</f>
        <v>0</v>
      </c>
      <c r="G29" s="47">
        <f>'(5) Other Approved'!O19</f>
        <v>0</v>
      </c>
      <c r="H29" s="83" t="str">
        <f t="shared" si="1"/>
        <v>-</v>
      </c>
    </row>
    <row r="30" spans="1:8" ht="24" customHeight="1" x14ac:dyDescent="0.2">
      <c r="A30" s="2"/>
      <c r="B30" s="84" t="s">
        <v>101</v>
      </c>
      <c r="C30" s="85">
        <f>SUM(C25:C29)</f>
        <v>0</v>
      </c>
      <c r="D30" s="85">
        <f>SUM(D25:D29)</f>
        <v>0</v>
      </c>
      <c r="E30" s="86" t="str">
        <f>IFERROR(D30/C30,"-")</f>
        <v>-</v>
      </c>
      <c r="F30" s="85">
        <f>SUM(F25:F29)</f>
        <v>0</v>
      </c>
      <c r="G30" s="87">
        <f>SUM(G25:G29)</f>
        <v>0</v>
      </c>
      <c r="H30" s="88" t="str">
        <f>IFERROR(G30/F30,"-")</f>
        <v>-</v>
      </c>
    </row>
    <row r="31" spans="1:8" ht="24" customHeight="1" thickBot="1" x14ac:dyDescent="0.25">
      <c r="A31" s="2"/>
      <c r="B31" s="89"/>
      <c r="C31" s="90"/>
      <c r="D31" s="90"/>
      <c r="E31" s="91"/>
      <c r="F31" s="90"/>
      <c r="G31" s="92"/>
      <c r="H31" s="93"/>
    </row>
    <row r="32" spans="1:8" ht="24" customHeight="1" thickBot="1" x14ac:dyDescent="0.25">
      <c r="A32" s="2"/>
      <c r="B32" s="205" t="s">
        <v>102</v>
      </c>
      <c r="C32" s="206"/>
      <c r="D32" s="94">
        <f>C30-D30</f>
        <v>0</v>
      </c>
      <c r="E32" s="207" t="s">
        <v>103</v>
      </c>
      <c r="F32" s="208"/>
      <c r="G32" s="94">
        <f>F30-G30</f>
        <v>0</v>
      </c>
      <c r="H32" s="93"/>
    </row>
    <row r="33" spans="1:8" ht="24" customHeight="1" x14ac:dyDescent="0.25">
      <c r="A33" s="2"/>
      <c r="B33" s="3"/>
      <c r="C33" s="70"/>
      <c r="D33" s="70"/>
      <c r="E33" s="71"/>
      <c r="F33" s="70"/>
      <c r="G33" s="72"/>
      <c r="H33" s="73"/>
    </row>
    <row r="34" spans="1:8" x14ac:dyDescent="0.2">
      <c r="A34" s="13"/>
      <c r="B34" s="45" t="s">
        <v>46</v>
      </c>
      <c r="C34" s="45"/>
      <c r="D34" s="46"/>
      <c r="E34" s="46"/>
      <c r="F34" s="46"/>
      <c r="G34" s="46"/>
      <c r="H34" s="46"/>
    </row>
    <row r="35" spans="1:8" ht="14.25" customHeight="1" x14ac:dyDescent="0.2">
      <c r="A35" s="2"/>
      <c r="B35" s="190" t="s">
        <v>77</v>
      </c>
      <c r="C35" s="191"/>
      <c r="D35" s="74"/>
      <c r="E35" s="191" t="s">
        <v>78</v>
      </c>
      <c r="F35" s="191"/>
      <c r="G35" s="191"/>
      <c r="H35" s="194"/>
    </row>
    <row r="36" spans="1:8" x14ac:dyDescent="0.2">
      <c r="A36" s="2"/>
      <c r="B36" s="192"/>
      <c r="C36" s="193"/>
      <c r="D36" s="61"/>
      <c r="E36" s="193"/>
      <c r="F36" s="193"/>
      <c r="G36" s="193"/>
      <c r="H36" s="195"/>
    </row>
    <row r="37" spans="1:8" x14ac:dyDescent="0.2">
      <c r="A37" s="2"/>
      <c r="B37" s="192"/>
      <c r="C37" s="193"/>
      <c r="D37" s="61"/>
      <c r="E37" s="193"/>
      <c r="F37" s="193"/>
      <c r="G37" s="193"/>
      <c r="H37" s="195"/>
    </row>
    <row r="38" spans="1:8" x14ac:dyDescent="0.2">
      <c r="A38" s="2"/>
      <c r="B38" s="192"/>
      <c r="C38" s="193"/>
      <c r="D38" s="62"/>
      <c r="E38" s="193"/>
      <c r="F38" s="193"/>
      <c r="G38" s="193"/>
      <c r="H38" s="195"/>
    </row>
    <row r="39" spans="1:8" x14ac:dyDescent="0.2">
      <c r="A39" s="2"/>
      <c r="B39" s="63"/>
      <c r="C39" s="62"/>
      <c r="D39" s="62"/>
      <c r="E39" s="62"/>
      <c r="F39" s="62"/>
      <c r="G39" s="75"/>
      <c r="H39" s="76"/>
    </row>
    <row r="40" spans="1:8" x14ac:dyDescent="0.2">
      <c r="A40" s="2"/>
      <c r="B40" s="217"/>
      <c r="C40" s="218"/>
      <c r="D40" s="64"/>
      <c r="E40" s="218"/>
      <c r="F40" s="218"/>
      <c r="G40" s="218"/>
      <c r="H40" s="222"/>
    </row>
    <row r="41" spans="1:8" x14ac:dyDescent="0.2">
      <c r="A41" s="2"/>
      <c r="B41" s="223" t="s">
        <v>105</v>
      </c>
      <c r="C41" s="224"/>
      <c r="D41" s="75"/>
      <c r="E41" s="216" t="s">
        <v>47</v>
      </c>
      <c r="F41" s="216"/>
      <c r="G41" s="216"/>
      <c r="H41" s="221"/>
    </row>
    <row r="42" spans="1:8" x14ac:dyDescent="0.2">
      <c r="A42" s="2"/>
      <c r="B42" s="63"/>
      <c r="C42" s="62"/>
      <c r="D42" s="62"/>
      <c r="E42" s="62"/>
      <c r="F42" s="62"/>
      <c r="G42" s="75"/>
      <c r="H42" s="76"/>
    </row>
    <row r="43" spans="1:8" x14ac:dyDescent="0.2">
      <c r="A43" s="2"/>
      <c r="B43" s="219"/>
      <c r="C43" s="220"/>
      <c r="D43" s="62"/>
      <c r="E43" s="218"/>
      <c r="F43" s="218"/>
      <c r="G43" s="218"/>
      <c r="H43" s="222"/>
    </row>
    <row r="44" spans="1:8" x14ac:dyDescent="0.2">
      <c r="A44" s="2"/>
      <c r="B44" s="215" t="s">
        <v>104</v>
      </c>
      <c r="C44" s="216"/>
      <c r="D44" s="62"/>
      <c r="E44" s="216" t="s">
        <v>104</v>
      </c>
      <c r="F44" s="216"/>
      <c r="G44" s="216"/>
      <c r="H44" s="221"/>
    </row>
    <row r="45" spans="1:8" x14ac:dyDescent="0.2">
      <c r="A45" s="2"/>
      <c r="B45" s="65"/>
      <c r="C45" s="64"/>
      <c r="D45" s="62"/>
      <c r="E45" s="62"/>
      <c r="F45" s="62"/>
      <c r="G45" s="75"/>
      <c r="H45" s="76"/>
    </row>
    <row r="46" spans="1:8" x14ac:dyDescent="0.2">
      <c r="A46" s="2"/>
      <c r="B46" s="219"/>
      <c r="C46" s="220"/>
      <c r="D46" s="62"/>
      <c r="E46" s="218"/>
      <c r="F46" s="218"/>
      <c r="G46" s="218"/>
      <c r="H46" s="222"/>
    </row>
    <row r="47" spans="1:8" x14ac:dyDescent="0.2">
      <c r="A47" s="2"/>
      <c r="B47" s="215" t="s">
        <v>9</v>
      </c>
      <c r="C47" s="216"/>
      <c r="D47" s="75"/>
      <c r="E47" s="216" t="s">
        <v>9</v>
      </c>
      <c r="F47" s="216"/>
      <c r="G47" s="216"/>
      <c r="H47" s="221"/>
    </row>
    <row r="48" spans="1:8" x14ac:dyDescent="0.2">
      <c r="A48" s="2"/>
      <c r="B48" s="66"/>
      <c r="C48" s="67"/>
      <c r="D48" s="67"/>
      <c r="E48" s="67"/>
      <c r="F48" s="67"/>
      <c r="G48" s="67"/>
      <c r="H48" s="68"/>
    </row>
    <row r="49" spans="1:8" x14ac:dyDescent="0.2">
      <c r="A49" s="2"/>
      <c r="B49" s="8"/>
      <c r="C49" s="8"/>
      <c r="D49" s="8"/>
      <c r="E49" s="8"/>
      <c r="F49" s="8"/>
      <c r="G49" s="8"/>
      <c r="H49" s="8"/>
    </row>
    <row r="50" spans="1:8" x14ac:dyDescent="0.2">
      <c r="A50" s="2"/>
      <c r="B50" s="2"/>
      <c r="C50" s="2"/>
      <c r="D50" s="2"/>
      <c r="E50" s="2"/>
      <c r="F50" s="2"/>
      <c r="G50" s="2"/>
      <c r="H50" s="2"/>
    </row>
  </sheetData>
  <sheetProtection algorithmName="SHA-512" hashValue="toFKg71GkVkNy9DB8sYRZusQeLTcYVMuwCJddXWmUPGRGN4JnPaEVY/hHi/58Qm6w1f53L5WtI+uzDFBktJ+Bg==" saltValue="feIiCcYw9Qu5SlJLDnFFMA==" spinCount="100000" sheet="1" objects="1" scenarios="1"/>
  <mergeCells count="28">
    <mergeCell ref="B47:C47"/>
    <mergeCell ref="B40:C40"/>
    <mergeCell ref="B46:C46"/>
    <mergeCell ref="E41:H41"/>
    <mergeCell ref="E47:H47"/>
    <mergeCell ref="E40:H40"/>
    <mergeCell ref="B41:C41"/>
    <mergeCell ref="B44:C44"/>
    <mergeCell ref="B43:C43"/>
    <mergeCell ref="E46:H46"/>
    <mergeCell ref="E43:H43"/>
    <mergeCell ref="E44:H44"/>
    <mergeCell ref="B2:H2"/>
    <mergeCell ref="B4:H4"/>
    <mergeCell ref="C8:F8"/>
    <mergeCell ref="C12:F12"/>
    <mergeCell ref="C14:F14"/>
    <mergeCell ref="C9:F10"/>
    <mergeCell ref="B35:C38"/>
    <mergeCell ref="E35:H38"/>
    <mergeCell ref="C6:F6"/>
    <mergeCell ref="C16:F16"/>
    <mergeCell ref="C18:F18"/>
    <mergeCell ref="B21:D21"/>
    <mergeCell ref="B22:D22"/>
    <mergeCell ref="F20:G20"/>
    <mergeCell ref="B32:C32"/>
    <mergeCell ref="E32:F32"/>
  </mergeCells>
  <conditionalFormatting sqref="E25:E30 H25:H30">
    <cfRule type="cellIs" dxfId="14" priority="3" operator="lessThan">
      <formula>0.8</formula>
    </cfRule>
  </conditionalFormatting>
  <pageMargins left="0.7" right="0.7" top="0.75" bottom="0.75" header="0.3" footer="0.3"/>
  <pageSetup scale="56" orientation="portrait" r:id="rId1"/>
  <ignoredErrors>
    <ignoredError sqref="E30" formula="1"/>
  </ignoredError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80AE578C-1D7A-4DAA-A8D8-FEAA3FE27B76}">
            <xm:f>NOT(ISERROR(SEARCH("-",E25)))</xm:f>
            <xm:f>"-"</xm:f>
            <x14:dxf>
              <fill>
                <patternFill patternType="solid">
                  <bgColor theme="0"/>
                </patternFill>
              </fill>
            </x14:dxf>
          </x14:cfRule>
          <xm:sqref>E25:E29 H25:H30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EF40132-A34B-4692-ADAA-3C111DA554AC}">
          <x14:formula1>
            <xm:f>'Drop Downs'!$A$1:$A$4</xm:f>
          </x14:formula1>
          <xm:sqref>F22</xm:sqref>
        </x14:dataValidation>
        <x14:dataValidation type="list" allowBlank="1" showInputMessage="1" showErrorMessage="1" xr:uid="{452E8F2B-4C05-47A7-A686-70A2B0569B10}">
          <x14:formula1>
            <xm:f>'Drop Downs'!$C$6:$C$11</xm:f>
          </x14:formula1>
          <xm:sqref>C8:F8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5668-D1D2-48BC-BBA3-73DB2BE833F2}">
  <sheetPr codeName="Sheet4">
    <tabColor theme="9" tint="0.39997558519241921"/>
    <pageSetUpPr fitToPage="1"/>
  </sheetPr>
  <dimension ref="A1:U35"/>
  <sheetViews>
    <sheetView zoomScale="85" zoomScaleNormal="85" workbookViewId="0">
      <selection activeCell="Q17" sqref="Q17:R17"/>
    </sheetView>
  </sheetViews>
  <sheetFormatPr defaultColWidth="9.140625" defaultRowHeight="12.75" x14ac:dyDescent="0.2"/>
  <cols>
    <col min="1" max="1" width="2.28515625" style="95" customWidth="1"/>
    <col min="2" max="2" width="39.140625" style="95" customWidth="1"/>
    <col min="3" max="3" width="13.7109375" style="17" customWidth="1"/>
    <col min="4" max="7" width="13.28515625" style="95" customWidth="1"/>
    <col min="8" max="8" width="19.5703125" style="95" customWidth="1"/>
    <col min="9" max="9" width="9" style="95" customWidth="1"/>
    <col min="10" max="10" width="17.5703125" style="95" customWidth="1"/>
    <col min="11" max="14" width="11.28515625" style="95" customWidth="1"/>
    <col min="15" max="15" width="19.42578125" style="95" customWidth="1"/>
    <col min="16" max="16" width="8.85546875" style="95" customWidth="1"/>
    <col min="17" max="17" width="19.28515625" style="95" customWidth="1"/>
    <col min="18" max="18" width="28.140625" style="95" customWidth="1"/>
    <col min="19" max="16384" width="9.140625" style="95"/>
  </cols>
  <sheetData>
    <row r="1" spans="1:18" x14ac:dyDescent="0.2">
      <c r="A1" s="4"/>
      <c r="B1" s="4"/>
      <c r="C1" s="126"/>
      <c r="D1" s="4"/>
      <c r="E1" s="4"/>
      <c r="F1" s="4"/>
      <c r="G1" s="4"/>
      <c r="H1" s="4"/>
      <c r="I1" s="4"/>
      <c r="J1" s="4"/>
      <c r="K1" s="4"/>
      <c r="L1" s="4"/>
      <c r="M1" s="4"/>
      <c r="N1" s="4"/>
      <c r="O1" s="4"/>
      <c r="P1" s="4"/>
    </row>
    <row r="2" spans="1:18" ht="23.25" x14ac:dyDescent="0.35">
      <c r="A2" s="4"/>
      <c r="B2" s="232" t="s">
        <v>0</v>
      </c>
      <c r="C2" s="232"/>
      <c r="D2" s="232"/>
      <c r="E2" s="232"/>
      <c r="F2" s="232"/>
      <c r="G2" s="232"/>
      <c r="H2" s="232"/>
      <c r="I2" s="232"/>
      <c r="J2" s="232"/>
      <c r="K2" s="4"/>
      <c r="L2" s="4"/>
      <c r="M2" s="4"/>
      <c r="N2" s="4"/>
      <c r="O2" s="4"/>
      <c r="P2" s="4"/>
    </row>
    <row r="3" spans="1:18" ht="17.25" customHeight="1" x14ac:dyDescent="0.35">
      <c r="A3" s="4"/>
      <c r="B3" s="127"/>
      <c r="C3" s="128"/>
      <c r="D3" s="4"/>
      <c r="E3" s="4"/>
      <c r="F3" s="4"/>
      <c r="G3" s="4"/>
      <c r="H3" s="4"/>
      <c r="I3" s="4"/>
      <c r="J3" s="4"/>
      <c r="K3" s="4"/>
      <c r="L3" s="4"/>
      <c r="M3" s="4"/>
      <c r="N3" s="4"/>
      <c r="O3" s="4"/>
      <c r="P3" s="4"/>
    </row>
    <row r="4" spans="1:18" ht="23.25" x14ac:dyDescent="0.35">
      <c r="A4" s="4"/>
      <c r="B4" s="233" t="s">
        <v>55</v>
      </c>
      <c r="C4" s="234"/>
      <c r="D4" s="234"/>
      <c r="E4" s="234"/>
      <c r="F4" s="234"/>
      <c r="G4" s="234"/>
      <c r="H4" s="234"/>
      <c r="I4" s="234"/>
      <c r="J4" s="234"/>
      <c r="K4" s="4"/>
      <c r="L4" s="4"/>
      <c r="M4" s="4"/>
      <c r="N4" s="4"/>
      <c r="O4" s="4"/>
      <c r="P4" s="4"/>
    </row>
    <row r="5" spans="1:18" x14ac:dyDescent="0.2">
      <c r="A5" s="4"/>
      <c r="B5" s="4"/>
      <c r="C5" s="126"/>
      <c r="D5" s="4"/>
      <c r="E5" s="4"/>
      <c r="F5" s="4"/>
      <c r="G5" s="4"/>
      <c r="H5" s="4"/>
      <c r="I5" s="4"/>
      <c r="J5" s="4"/>
      <c r="K5" s="4"/>
      <c r="L5" s="4"/>
      <c r="M5" s="4"/>
      <c r="N5" s="4"/>
      <c r="O5" s="4"/>
      <c r="P5" s="4"/>
    </row>
    <row r="6" spans="1:18" s="69" customFormat="1" ht="15" x14ac:dyDescent="0.25">
      <c r="A6" s="129"/>
      <c r="B6" s="130" t="s">
        <v>51</v>
      </c>
      <c r="C6" s="235">
        <f>'YTD SUMMARY'!C6</f>
        <v>0</v>
      </c>
      <c r="D6" s="235"/>
      <c r="E6" s="235"/>
      <c r="F6" s="235"/>
      <c r="G6" s="235"/>
      <c r="H6" s="235"/>
      <c r="I6" s="235"/>
      <c r="J6" s="235"/>
      <c r="K6" s="131"/>
      <c r="L6" s="131"/>
      <c r="M6" s="131"/>
      <c r="N6" s="131"/>
      <c r="O6" s="130"/>
      <c r="P6" s="132"/>
    </row>
    <row r="7" spans="1:18" s="69" customFormat="1" ht="14.25" x14ac:dyDescent="0.2">
      <c r="A7" s="129"/>
      <c r="B7" s="129"/>
      <c r="C7" s="126"/>
      <c r="D7" s="129"/>
      <c r="E7" s="129"/>
      <c r="F7" s="129"/>
      <c r="G7" s="129"/>
      <c r="H7" s="129"/>
      <c r="I7" s="129"/>
      <c r="J7" s="129"/>
      <c r="K7" s="129"/>
      <c r="L7" s="129"/>
      <c r="M7" s="129"/>
      <c r="N7" s="129"/>
      <c r="O7" s="129"/>
      <c r="P7" s="129"/>
    </row>
    <row r="8" spans="1:18" s="69" customFormat="1" ht="15" x14ac:dyDescent="0.25">
      <c r="A8" s="129"/>
      <c r="B8" s="130" t="s">
        <v>50</v>
      </c>
      <c r="C8" s="235" t="str">
        <f>'YTD SUMMARY'!C8</f>
        <v>Pan Canadian</v>
      </c>
      <c r="D8" s="235"/>
      <c r="E8" s="235"/>
      <c r="F8" s="235"/>
      <c r="G8" s="235"/>
      <c r="H8" s="235"/>
      <c r="I8" s="235"/>
      <c r="J8" s="235"/>
      <c r="K8" s="131"/>
      <c r="L8" s="131"/>
      <c r="M8" s="131"/>
      <c r="N8" s="131"/>
      <c r="O8" s="129"/>
      <c r="P8" s="132"/>
      <c r="Q8" s="95"/>
    </row>
    <row r="9" spans="1:18" s="69" customFormat="1" ht="14.25" x14ac:dyDescent="0.2">
      <c r="A9" s="129"/>
      <c r="B9" s="129"/>
      <c r="C9" s="126"/>
      <c r="D9" s="129"/>
      <c r="E9" s="129"/>
      <c r="F9" s="129"/>
      <c r="G9" s="129"/>
      <c r="H9" s="129"/>
      <c r="I9" s="129"/>
      <c r="J9" s="129"/>
      <c r="K9" s="129"/>
      <c r="L9" s="129"/>
      <c r="M9" s="129"/>
      <c r="N9" s="129"/>
      <c r="O9" s="129"/>
      <c r="P9" s="132"/>
    </row>
    <row r="10" spans="1:18" s="69" customFormat="1" ht="15" x14ac:dyDescent="0.25">
      <c r="A10" s="129"/>
      <c r="B10" s="130" t="s">
        <v>17</v>
      </c>
      <c r="C10" s="235">
        <f>'YTD SUMMARY'!C12</f>
        <v>0</v>
      </c>
      <c r="D10" s="235"/>
      <c r="E10" s="235"/>
      <c r="F10" s="235"/>
      <c r="G10" s="235"/>
      <c r="H10" s="235"/>
      <c r="I10" s="235"/>
      <c r="J10" s="235"/>
      <c r="K10" s="131"/>
      <c r="L10" s="131"/>
      <c r="M10" s="131"/>
      <c r="N10" s="131"/>
      <c r="O10" s="132"/>
      <c r="P10" s="132"/>
    </row>
    <row r="11" spans="1:18" s="69" customFormat="1" ht="15" x14ac:dyDescent="0.25">
      <c r="A11" s="133"/>
      <c r="B11" s="134"/>
      <c r="C11" s="135"/>
      <c r="D11" s="130"/>
      <c r="E11" s="130"/>
      <c r="F11" s="130"/>
      <c r="G11" s="130"/>
      <c r="H11" s="130"/>
      <c r="I11" s="130"/>
      <c r="J11" s="136"/>
      <c r="K11" s="136"/>
      <c r="L11" s="136"/>
      <c r="M11" s="136"/>
      <c r="N11" s="136"/>
      <c r="O11" s="132"/>
      <c r="P11" s="132"/>
    </row>
    <row r="12" spans="1:18" s="69" customFormat="1" ht="15.75" thickBot="1" x14ac:dyDescent="0.3">
      <c r="A12" s="129"/>
      <c r="B12" s="130"/>
      <c r="C12" s="135"/>
      <c r="D12" s="134"/>
      <c r="E12" s="134"/>
      <c r="F12" s="134"/>
      <c r="G12" s="134"/>
      <c r="H12" s="134"/>
      <c r="I12" s="132"/>
      <c r="J12" s="132"/>
      <c r="K12" s="137"/>
      <c r="L12" s="137"/>
      <c r="M12" s="137"/>
      <c r="N12" s="137"/>
      <c r="O12" s="132"/>
      <c r="P12" s="138"/>
      <c r="Q12" s="96"/>
    </row>
    <row r="13" spans="1:18" s="69" customFormat="1" ht="15" x14ac:dyDescent="0.25">
      <c r="A13" s="129"/>
      <c r="B13" s="200" t="s">
        <v>3</v>
      </c>
      <c r="C13" s="200"/>
      <c r="D13" s="200"/>
      <c r="E13" s="131"/>
      <c r="F13" s="132"/>
      <c r="G13" s="139" t="s">
        <v>4</v>
      </c>
      <c r="H13" s="140" t="s">
        <v>5</v>
      </c>
      <c r="I13" s="225" t="str">
        <f>IF($G$14="Q1 2024","Fill in columns D and K",IF('(1) Cohorts'!$G$14="Q2 2024","Fill in columns E and L",IF('(1) Cohorts'!$G$14="Q3 2024","Fill in columns F and M",IF('(1) Cohorts'!$G$14="Q4 2024","Fill in columns G and N"))))</f>
        <v>Fill in columns D and K</v>
      </c>
      <c r="J13" s="226"/>
      <c r="K13" s="132"/>
      <c r="L13" s="132"/>
      <c r="M13" s="132"/>
      <c r="N13" s="132"/>
      <c r="O13" s="132"/>
      <c r="P13" s="132"/>
    </row>
    <row r="14" spans="1:18" s="69" customFormat="1" ht="15" thickBot="1" x14ac:dyDescent="0.25">
      <c r="A14" s="129"/>
      <c r="B14" s="229">
        <f>'YTD SUMMARY'!B22</f>
        <v>0</v>
      </c>
      <c r="C14" s="230"/>
      <c r="D14" s="231"/>
      <c r="E14" s="137"/>
      <c r="F14" s="132"/>
      <c r="G14" s="141" t="str">
        <f>'YTD SUMMARY'!F22</f>
        <v>Q1 2024</v>
      </c>
      <c r="H14" s="142" t="str">
        <f>'YTD SUMMARY'!G22</f>
        <v>Apr 1 - Jun 30 2023</v>
      </c>
      <c r="I14" s="227"/>
      <c r="J14" s="228"/>
      <c r="K14" s="132"/>
      <c r="L14" s="132"/>
      <c r="M14" s="132"/>
      <c r="N14" s="132"/>
      <c r="O14" s="132"/>
      <c r="P14" s="132"/>
    </row>
    <row r="15" spans="1:18" s="69" customFormat="1" ht="14.25" x14ac:dyDescent="0.2">
      <c r="A15" s="129"/>
      <c r="B15" s="132"/>
      <c r="C15" s="132"/>
      <c r="D15" s="132"/>
      <c r="E15" s="132"/>
      <c r="F15" s="132"/>
      <c r="G15" s="132"/>
      <c r="H15" s="132"/>
      <c r="I15" s="132"/>
      <c r="J15" s="132"/>
      <c r="K15" s="132"/>
      <c r="L15" s="132"/>
      <c r="M15" s="132"/>
      <c r="N15" s="132"/>
      <c r="O15" s="132"/>
      <c r="P15" s="132"/>
    </row>
    <row r="16" spans="1:18" s="97" customFormat="1" ht="51" x14ac:dyDescent="0.25">
      <c r="B16" s="116" t="s">
        <v>44</v>
      </c>
      <c r="C16" s="117" t="s">
        <v>48</v>
      </c>
      <c r="D16" s="100" t="s">
        <v>111</v>
      </c>
      <c r="E16" s="100" t="s">
        <v>115</v>
      </c>
      <c r="F16" s="100" t="s">
        <v>116</v>
      </c>
      <c r="G16" s="100" t="s">
        <v>117</v>
      </c>
      <c r="H16" s="123" t="s">
        <v>118</v>
      </c>
      <c r="I16" s="123" t="s">
        <v>100</v>
      </c>
      <c r="J16" s="124" t="s">
        <v>49</v>
      </c>
      <c r="K16" s="101" t="s">
        <v>112</v>
      </c>
      <c r="L16" s="101" t="s">
        <v>119</v>
      </c>
      <c r="M16" s="101" t="s">
        <v>120</v>
      </c>
      <c r="N16" s="101" t="s">
        <v>121</v>
      </c>
      <c r="O16" s="124" t="s">
        <v>122</v>
      </c>
      <c r="P16" s="124" t="s">
        <v>100</v>
      </c>
      <c r="Q16" s="102" t="s">
        <v>93</v>
      </c>
      <c r="R16" s="102" t="s">
        <v>110</v>
      </c>
    </row>
    <row r="17" spans="2:21" ht="39" customHeight="1" x14ac:dyDescent="0.2">
      <c r="B17" s="118" t="str">
        <f>IF(Budget!A60&gt;0,CONCATENATE(Budget!A60,", ",Budget!B60),"-")</f>
        <v>-, -</v>
      </c>
      <c r="C17" s="119">
        <f>IF($G$14="Q1 2024",Budget!E60,IF('(1) Cohorts'!$G$14="Q2 2024",Budget!E60+Budget!F60,IF('(1) Cohorts'!$G$14="Q3 2024",Budget!E60+Budget!F60+Budget!G60,IF('(1) Cohorts'!$G$14="Q4 2024",Budget!E60+Budget!F60+Budget!G60+Budget!H60))))</f>
        <v>0</v>
      </c>
      <c r="D17" s="103"/>
      <c r="E17" s="104"/>
      <c r="F17" s="104"/>
      <c r="G17" s="104"/>
      <c r="H17" s="125">
        <f>SUM(D17:G17)</f>
        <v>0</v>
      </c>
      <c r="I17" s="122" t="str">
        <f>IFERROR(H17/C17,"-")</f>
        <v>-</v>
      </c>
      <c r="J17" s="119">
        <f>IF($G$14="Q1 2024",Budget!I60,IF('(1) Cohorts'!$G$14="Q2 2024",Budget!I60+Budget!J60,IF('(1) Cohorts'!$G$14="Q3 2024",Budget!I60+Budget!J60+Budget!K60,IF('(1) Cohorts'!$G$14="Q4 2024",Budget!I60+Budget!J60+Budget!K60+Budget!L60))))</f>
        <v>0</v>
      </c>
      <c r="K17" s="105"/>
      <c r="L17" s="105"/>
      <c r="M17" s="105"/>
      <c r="N17" s="105"/>
      <c r="O17" s="125">
        <f>SUM(K17:N17)</f>
        <v>0</v>
      </c>
      <c r="P17" s="122" t="str">
        <f t="shared" ref="P17:P30" si="0">IFERROR(O17/J17,"-")</f>
        <v>-</v>
      </c>
      <c r="Q17" s="106"/>
      <c r="R17" s="106"/>
      <c r="T17" s="107"/>
      <c r="U17" s="107"/>
    </row>
    <row r="18" spans="2:21" ht="63" customHeight="1" x14ac:dyDescent="0.2">
      <c r="B18" s="118" t="str">
        <f>IF(Budget!A61&gt;0,CONCATENATE(Budget!A61,", ",Budget!B61),"-")</f>
        <v>-, -</v>
      </c>
      <c r="C18" s="119">
        <f>IF($G$14="Q1 2024",Budget!E61,IF('(1) Cohorts'!$G$14="Q2 2024",Budget!E61+Budget!F61,IF('(1) Cohorts'!$G$14="Q3 2024",Budget!E61+Budget!F61+Budget!G61,IF('(1) Cohorts'!$G$14="Q4 2024",Budget!E61+Budget!F61+Budget!G61+Budget!H61))))</f>
        <v>0</v>
      </c>
      <c r="D18" s="103"/>
      <c r="E18" s="104"/>
      <c r="F18" s="104"/>
      <c r="G18" s="104"/>
      <c r="H18" s="125">
        <f t="shared" ref="H18:H30" si="1">SUM(D18:G18)</f>
        <v>0</v>
      </c>
      <c r="I18" s="122" t="str">
        <f>IFERROR(H18/C18,"-")</f>
        <v>-</v>
      </c>
      <c r="J18" s="119">
        <f>IF($G$14="Q1 2024",Budget!I61,IF('(1) Cohorts'!$G$14="Q2 2024",Budget!I61+Budget!J61,IF('(1) Cohorts'!$G$14="Q3 2024",Budget!I61+Budget!J61+Budget!K61,IF('(1) Cohorts'!$G$14="Q4 2024",Budget!I61+Budget!J61+Budget!K61+Budget!L61))))</f>
        <v>0</v>
      </c>
      <c r="K18" s="105"/>
      <c r="L18" s="105"/>
      <c r="M18" s="105"/>
      <c r="N18" s="105"/>
      <c r="O18" s="125">
        <f t="shared" ref="O18:O30" si="2">SUM(K18:N18)</f>
        <v>0</v>
      </c>
      <c r="P18" s="122" t="str">
        <f t="shared" si="0"/>
        <v>-</v>
      </c>
      <c r="Q18" s="106"/>
      <c r="R18" s="106"/>
      <c r="T18" s="107"/>
      <c r="U18" s="107"/>
    </row>
    <row r="19" spans="2:21" ht="34.5" customHeight="1" x14ac:dyDescent="0.2">
      <c r="B19" s="118" t="str">
        <f>IF(Budget!A62&gt;0,CONCATENATE(Budget!A62,", ",Budget!B62),"-")</f>
        <v>-, -</v>
      </c>
      <c r="C19" s="119">
        <f>IF($G$14="Q1 2024",Budget!E62,IF('(1) Cohorts'!$G$14="Q2 2024",Budget!E62+Budget!F62,IF('(1) Cohorts'!$G$14="Q3 2024",Budget!E62+Budget!F62+Budget!G62,IF('(1) Cohorts'!$G$14="Q4 2024",Budget!E62+Budget!F62+Budget!G62+Budget!H62))))</f>
        <v>0</v>
      </c>
      <c r="D19" s="103"/>
      <c r="E19" s="104"/>
      <c r="F19" s="104"/>
      <c r="G19" s="104"/>
      <c r="H19" s="125">
        <f t="shared" si="1"/>
        <v>0</v>
      </c>
      <c r="I19" s="122" t="str">
        <f t="shared" ref="I19:I30" si="3">IFERROR(H19/C19,"-")</f>
        <v>-</v>
      </c>
      <c r="J19" s="119">
        <f>IF($G$14="Q1 2024",Budget!I62,IF('(1) Cohorts'!$G$14="Q2 2024",Budget!I62+Budget!J62,IF('(1) Cohorts'!$G$14="Q3 2024",Budget!I62+Budget!J62+Budget!K62,IF('(1) Cohorts'!$G$14="Q4 2024",Budget!I62+Budget!J62+Budget!K62+Budget!L62))))</f>
        <v>0</v>
      </c>
      <c r="K19" s="105"/>
      <c r="L19" s="105"/>
      <c r="M19" s="105"/>
      <c r="N19" s="105"/>
      <c r="O19" s="125">
        <f t="shared" si="2"/>
        <v>0</v>
      </c>
      <c r="P19" s="122" t="str">
        <f t="shared" si="0"/>
        <v>-</v>
      </c>
      <c r="Q19" s="106"/>
      <c r="R19" s="106"/>
      <c r="T19" s="107"/>
      <c r="U19" s="107"/>
    </row>
    <row r="20" spans="2:21" ht="32.25" customHeight="1" x14ac:dyDescent="0.2">
      <c r="B20" s="118" t="str">
        <f>IF(Budget!A63&gt;0,CONCATENATE(Budget!A63,", ",Budget!B63),"-")</f>
        <v>-, -</v>
      </c>
      <c r="C20" s="119">
        <f>IF($G$14="Q1 2024",Budget!E63,IF('(1) Cohorts'!$G$14="Q2 2024",Budget!E63+Budget!F63,IF('(1) Cohorts'!$G$14="Q3 2024",Budget!E63+Budget!F63+Budget!G63,IF('(1) Cohorts'!$G$14="Q4 2024",Budget!E63+Budget!F63+Budget!G63+Budget!H63))))</f>
        <v>0</v>
      </c>
      <c r="D20" s="103"/>
      <c r="E20" s="104"/>
      <c r="F20" s="104"/>
      <c r="G20" s="104"/>
      <c r="H20" s="125">
        <f t="shared" si="1"/>
        <v>0</v>
      </c>
      <c r="I20" s="122" t="str">
        <f t="shared" si="3"/>
        <v>-</v>
      </c>
      <c r="J20" s="119">
        <f>IF($G$14="Q1 2024",Budget!I63,IF('(1) Cohorts'!$G$14="Q2 2024",Budget!I63+Budget!J63,IF('(1) Cohorts'!$G$14="Q3 2024",Budget!I63+Budget!J63+Budget!K63,IF('(1) Cohorts'!$G$14="Q4 2024",Budget!I63+Budget!J63+Budget!K63+Budget!L63))))</f>
        <v>0</v>
      </c>
      <c r="K20" s="105"/>
      <c r="L20" s="105"/>
      <c r="M20" s="105"/>
      <c r="N20" s="105"/>
      <c r="O20" s="125">
        <f t="shared" si="2"/>
        <v>0</v>
      </c>
      <c r="P20" s="122" t="str">
        <f t="shared" si="0"/>
        <v>-</v>
      </c>
      <c r="Q20" s="108"/>
      <c r="R20" s="108"/>
      <c r="T20" s="107"/>
      <c r="U20" s="107"/>
    </row>
    <row r="21" spans="2:21" ht="34.5" customHeight="1" x14ac:dyDescent="0.2">
      <c r="B21" s="118" t="str">
        <f>IF(Budget!A64&gt;0,CONCATENATE(Budget!A64,", ",Budget!B64),"-")</f>
        <v>-, -</v>
      </c>
      <c r="C21" s="119">
        <f>IF($G$14="Q1 2024",Budget!E64,IF('(1) Cohorts'!$G$14="Q2 2024",Budget!E64+Budget!F64,IF('(1) Cohorts'!$G$14="Q3 2024",Budget!E64+Budget!F64+Budget!G64,IF('(1) Cohorts'!$G$14="Q4 2024",Budget!E64+Budget!F64+Budget!G64+Budget!H64))))</f>
        <v>0</v>
      </c>
      <c r="D21" s="103"/>
      <c r="E21" s="104"/>
      <c r="F21" s="104"/>
      <c r="G21" s="104"/>
      <c r="H21" s="125">
        <f t="shared" si="1"/>
        <v>0</v>
      </c>
      <c r="I21" s="122" t="str">
        <f t="shared" si="3"/>
        <v>-</v>
      </c>
      <c r="J21" s="119">
        <f>IF($G$14="Q1 2024",Budget!I64,IF('(1) Cohorts'!$G$14="Q2 2024",Budget!I64+Budget!J64,IF('(1) Cohorts'!$G$14="Q3 2024",Budget!I64+Budget!J64+Budget!K64,IF('(1) Cohorts'!$G$14="Q4 2024",Budget!I64+Budget!J64+Budget!K64+Budget!L64))))</f>
        <v>0</v>
      </c>
      <c r="K21" s="105"/>
      <c r="L21" s="105"/>
      <c r="M21" s="105"/>
      <c r="N21" s="105"/>
      <c r="O21" s="125">
        <f t="shared" si="2"/>
        <v>0</v>
      </c>
      <c r="P21" s="122" t="str">
        <f t="shared" si="0"/>
        <v>-</v>
      </c>
      <c r="Q21" s="108"/>
      <c r="R21" s="108"/>
      <c r="T21" s="107"/>
      <c r="U21" s="107"/>
    </row>
    <row r="22" spans="2:21" ht="27" customHeight="1" x14ac:dyDescent="0.2">
      <c r="B22" s="118" t="str">
        <f>IF(Budget!A65&gt;0,CONCATENATE(Budget!A65,", ",Budget!B65),"-")</f>
        <v>-, -</v>
      </c>
      <c r="C22" s="119">
        <f>IF($G$14="Q1 2024",Budget!E65,IF('(1) Cohorts'!$G$14="Q2 2024",Budget!E65+Budget!F65,IF('(1) Cohorts'!$G$14="Q3 2024",Budget!E65+Budget!F65+Budget!G65,IF('(1) Cohorts'!$G$14="Q4 2024",Budget!E65+Budget!F65+Budget!G65+Budget!H65))))</f>
        <v>0</v>
      </c>
      <c r="D22" s="103"/>
      <c r="E22" s="104"/>
      <c r="F22" s="104"/>
      <c r="G22" s="104"/>
      <c r="H22" s="125">
        <f t="shared" si="1"/>
        <v>0</v>
      </c>
      <c r="I22" s="122" t="str">
        <f t="shared" si="3"/>
        <v>-</v>
      </c>
      <c r="J22" s="119">
        <f>IF($G$14="Q1 2024",Budget!I65,IF('(1) Cohorts'!$G$14="Q2 2024",Budget!I65+Budget!J65,IF('(1) Cohorts'!$G$14="Q3 2024",Budget!I65+Budget!J65+Budget!K65,IF('(1) Cohorts'!$G$14="Q4 2024",Budget!I65+Budget!J65+Budget!K65+Budget!L65))))</f>
        <v>0</v>
      </c>
      <c r="K22" s="105"/>
      <c r="L22" s="105"/>
      <c r="M22" s="105"/>
      <c r="N22" s="105"/>
      <c r="O22" s="125">
        <f t="shared" si="2"/>
        <v>0</v>
      </c>
      <c r="P22" s="122" t="str">
        <f t="shared" si="0"/>
        <v>-</v>
      </c>
      <c r="Q22" s="108"/>
      <c r="R22" s="108"/>
    </row>
    <row r="23" spans="2:21" ht="27" customHeight="1" x14ac:dyDescent="0.2">
      <c r="B23" s="118" t="str">
        <f>IF(Budget!A66&gt;0,CONCATENATE(Budget!A66,", ",Budget!B66),"-")</f>
        <v>-, -</v>
      </c>
      <c r="C23" s="119">
        <f>IF($G$14="Q1 2024",Budget!E66,IF('(1) Cohorts'!$G$14="Q2 2024",Budget!E66+Budget!F66,IF('(1) Cohorts'!$G$14="Q3 2024",Budget!E66+Budget!F66+Budget!G66,IF('(1) Cohorts'!$G$14="Q4 2024",Budget!E66+Budget!F66+Budget!G66+Budget!H66))))</f>
        <v>0</v>
      </c>
      <c r="D23" s="103"/>
      <c r="E23" s="104"/>
      <c r="F23" s="104"/>
      <c r="G23" s="104"/>
      <c r="H23" s="125">
        <f t="shared" si="1"/>
        <v>0</v>
      </c>
      <c r="I23" s="122" t="str">
        <f t="shared" si="3"/>
        <v>-</v>
      </c>
      <c r="J23" s="119">
        <f>IF($G$14="Q1 2024",Budget!I66,IF('(1) Cohorts'!$G$14="Q2 2024",Budget!I66+Budget!J66,IF('(1) Cohorts'!$G$14="Q3 2024",Budget!I66+Budget!J66+Budget!K66,IF('(1) Cohorts'!$G$14="Q4 2024",Budget!I66+Budget!J66+Budget!K66+Budget!L66))))</f>
        <v>0</v>
      </c>
      <c r="K23" s="105"/>
      <c r="L23" s="105"/>
      <c r="M23" s="105"/>
      <c r="N23" s="105"/>
      <c r="O23" s="125">
        <f t="shared" si="2"/>
        <v>0</v>
      </c>
      <c r="P23" s="122" t="str">
        <f t="shared" si="0"/>
        <v>-</v>
      </c>
      <c r="Q23" s="108"/>
      <c r="R23" s="108"/>
    </row>
    <row r="24" spans="2:21" ht="27" customHeight="1" x14ac:dyDescent="0.2">
      <c r="B24" s="118" t="str">
        <f>IF(Budget!A67&gt;0,CONCATENATE(Budget!A67,", ",Budget!B67),"-")</f>
        <v>-, -</v>
      </c>
      <c r="C24" s="119">
        <f>IF($G$14="Q1 2024",Budget!E67,IF('(1) Cohorts'!$G$14="Q2 2024",Budget!E67+Budget!F67,IF('(1) Cohorts'!$G$14="Q3 2024",Budget!E67+Budget!F67+Budget!G67,IF('(1) Cohorts'!$G$14="Q4 2024",Budget!E67+Budget!F67+Budget!G67+Budget!H67))))</f>
        <v>0</v>
      </c>
      <c r="D24" s="103"/>
      <c r="E24" s="104"/>
      <c r="F24" s="104"/>
      <c r="G24" s="104"/>
      <c r="H24" s="125">
        <f t="shared" si="1"/>
        <v>0</v>
      </c>
      <c r="I24" s="122" t="str">
        <f t="shared" si="3"/>
        <v>-</v>
      </c>
      <c r="J24" s="119">
        <f>IF($G$14="Q1 2024",Budget!I67,IF('(1) Cohorts'!$G$14="Q2 2024",Budget!I67+Budget!J67,IF('(1) Cohorts'!$G$14="Q3 2024",Budget!I67+Budget!J67+Budget!K67,IF('(1) Cohorts'!$G$14="Q4 2024",Budget!I67+Budget!J67+Budget!K67+Budget!L67))))</f>
        <v>0</v>
      </c>
      <c r="K24" s="105"/>
      <c r="L24" s="105"/>
      <c r="M24" s="105"/>
      <c r="N24" s="105"/>
      <c r="O24" s="125">
        <f t="shared" si="2"/>
        <v>0</v>
      </c>
      <c r="P24" s="122" t="str">
        <f t="shared" si="0"/>
        <v>-</v>
      </c>
      <c r="Q24" s="108"/>
      <c r="R24" s="108"/>
    </row>
    <row r="25" spans="2:21" ht="27" customHeight="1" x14ac:dyDescent="0.2">
      <c r="B25" s="118" t="str">
        <f>IF(Budget!A68&gt;0,CONCATENATE(Budget!A68,", ",Budget!B68),"-")</f>
        <v>-, -</v>
      </c>
      <c r="C25" s="119">
        <f>IF($G$14="Q1 2024",Budget!E68,IF('(1) Cohorts'!$G$14="Q2 2024",Budget!E68+Budget!F68,IF('(1) Cohorts'!$G$14="Q3 2024",Budget!E68+Budget!F68+Budget!G68,IF('(1) Cohorts'!$G$14="Q4 2024",Budget!E68+Budget!F68+Budget!G68+Budget!H68))))</f>
        <v>0</v>
      </c>
      <c r="D25" s="103"/>
      <c r="E25" s="104"/>
      <c r="F25" s="104"/>
      <c r="G25" s="104"/>
      <c r="H25" s="125">
        <f t="shared" si="1"/>
        <v>0</v>
      </c>
      <c r="I25" s="122" t="str">
        <f t="shared" si="3"/>
        <v>-</v>
      </c>
      <c r="J25" s="119">
        <f>IF($G$14="Q1 2024",Budget!I68,IF('(1) Cohorts'!$G$14="Q2 2024",Budget!I68+Budget!J68,IF('(1) Cohorts'!$G$14="Q3 2024",Budget!I68+Budget!J68+Budget!K68,IF('(1) Cohorts'!$G$14="Q4 2024",Budget!I68+Budget!J68+Budget!K68+Budget!L68))))</f>
        <v>0</v>
      </c>
      <c r="K25" s="105"/>
      <c r="L25" s="105"/>
      <c r="M25" s="105"/>
      <c r="N25" s="105"/>
      <c r="O25" s="125">
        <f t="shared" si="2"/>
        <v>0</v>
      </c>
      <c r="P25" s="122" t="str">
        <f t="shared" si="0"/>
        <v>-</v>
      </c>
      <c r="Q25" s="108"/>
      <c r="R25" s="108"/>
    </row>
    <row r="26" spans="2:21" ht="27" customHeight="1" x14ac:dyDescent="0.2">
      <c r="B26" s="118" t="str">
        <f>IF(Budget!A69&gt;0,CONCATENATE(Budget!A69,", ",Budget!B69),"-")</f>
        <v>-, -</v>
      </c>
      <c r="C26" s="119">
        <f>IF($G$14="Q1 2024",Budget!E69,IF('(1) Cohorts'!$G$14="Q2 2024",Budget!E69+Budget!F69,IF('(1) Cohorts'!$G$14="Q3 2024",Budget!E69+Budget!F69+Budget!G69,IF('(1) Cohorts'!$G$14="Q4 2024",Budget!E69+Budget!F69+Budget!G69+Budget!H69))))</f>
        <v>0</v>
      </c>
      <c r="D26" s="103"/>
      <c r="E26" s="104"/>
      <c r="F26" s="104"/>
      <c r="G26" s="104"/>
      <c r="H26" s="125">
        <f t="shared" si="1"/>
        <v>0</v>
      </c>
      <c r="I26" s="122" t="str">
        <f t="shared" si="3"/>
        <v>-</v>
      </c>
      <c r="J26" s="119">
        <f>IF($G$14="Q1 2024",Budget!I69,IF('(1) Cohorts'!$G$14="Q2 2024",Budget!I69+Budget!J69,IF('(1) Cohorts'!$G$14="Q3 2024",Budget!I69+Budget!J69+Budget!K69,IF('(1) Cohorts'!$G$14="Q4 2024",Budget!I69+Budget!J69+Budget!K69+Budget!L69))))</f>
        <v>0</v>
      </c>
      <c r="K26" s="105"/>
      <c r="L26" s="105"/>
      <c r="M26" s="105"/>
      <c r="N26" s="105"/>
      <c r="O26" s="125">
        <f t="shared" si="2"/>
        <v>0</v>
      </c>
      <c r="P26" s="122" t="str">
        <f t="shared" si="0"/>
        <v>-</v>
      </c>
      <c r="Q26" s="108"/>
      <c r="R26" s="108"/>
    </row>
    <row r="27" spans="2:21" ht="27" customHeight="1" x14ac:dyDescent="0.2">
      <c r="B27" s="118" t="str">
        <f>IF(Budget!A70&gt;0,CONCATENATE(Budget!A70,", ",Budget!B70),"-")</f>
        <v>-, -</v>
      </c>
      <c r="C27" s="119">
        <f>IF($G$14="Q1 2024",Budget!E70,IF('(1) Cohorts'!$G$14="Q2 2024",Budget!E70+Budget!F70,IF('(1) Cohorts'!$G$14="Q3 2024",Budget!E70+Budget!F70+Budget!G70,IF('(1) Cohorts'!$G$14="Q4 2024",Budget!E70+Budget!F70+Budget!G70+Budget!H70))))</f>
        <v>0</v>
      </c>
      <c r="D27" s="103"/>
      <c r="E27" s="104"/>
      <c r="F27" s="104"/>
      <c r="G27" s="104"/>
      <c r="H27" s="125">
        <f t="shared" si="1"/>
        <v>0</v>
      </c>
      <c r="I27" s="122" t="str">
        <f t="shared" si="3"/>
        <v>-</v>
      </c>
      <c r="J27" s="119">
        <f>IF($G$14="Q1 2024",Budget!I70,IF('(1) Cohorts'!$G$14="Q2 2024",Budget!I70+Budget!J70,IF('(1) Cohorts'!$G$14="Q3 2024",Budget!I70+Budget!J70+Budget!K70,IF('(1) Cohorts'!$G$14="Q4 2024",Budget!I70+Budget!J70+Budget!K70+Budget!L70))))</f>
        <v>0</v>
      </c>
      <c r="K27" s="105"/>
      <c r="L27" s="105"/>
      <c r="M27" s="105"/>
      <c r="N27" s="105"/>
      <c r="O27" s="125">
        <f t="shared" si="2"/>
        <v>0</v>
      </c>
      <c r="P27" s="122" t="str">
        <f t="shared" si="0"/>
        <v>-</v>
      </c>
      <c r="Q27" s="108"/>
      <c r="R27" s="108"/>
    </row>
    <row r="28" spans="2:21" ht="24" customHeight="1" x14ac:dyDescent="0.2">
      <c r="B28" s="118" t="str">
        <f>IF(Budget!A71&gt;0,CONCATENATE(Budget!A71,", ",Budget!B71),"-")</f>
        <v>-</v>
      </c>
      <c r="C28" s="119">
        <f>IF($G$14="Q1 2024",Budget!E71,IF('(1) Cohorts'!$G$14="Q2 2024",Budget!E71+Budget!F71,IF('(1) Cohorts'!$G$14="Q3 2024",Budget!E71+Budget!F71+Budget!G71,IF('(1) Cohorts'!$G$14="Q4 2024",Budget!E71+Budget!F71+Budget!G71+Budget!H71))))</f>
        <v>0</v>
      </c>
      <c r="D28" s="103"/>
      <c r="E28" s="104"/>
      <c r="F28" s="104"/>
      <c r="G28" s="104"/>
      <c r="H28" s="125">
        <f t="shared" si="1"/>
        <v>0</v>
      </c>
      <c r="I28" s="122" t="str">
        <f t="shared" si="3"/>
        <v>-</v>
      </c>
      <c r="J28" s="119">
        <f>IF($G$14="Q1 2024",Budget!I71,IF('(1) Cohorts'!$G$14="Q2 2024",Budget!I71+Budget!J71,IF('(1) Cohorts'!$G$14="Q3 2024",Budget!I71+Budget!J71+Budget!K71,IF('(1) Cohorts'!$G$14="Q4 2024",Budget!I71+Budget!J71+Budget!K71+Budget!L71))))</f>
        <v>0</v>
      </c>
      <c r="K28" s="105"/>
      <c r="L28" s="105"/>
      <c r="M28" s="105"/>
      <c r="N28" s="105"/>
      <c r="O28" s="125">
        <f t="shared" si="2"/>
        <v>0</v>
      </c>
      <c r="P28" s="122" t="str">
        <f t="shared" si="0"/>
        <v>-</v>
      </c>
      <c r="Q28" s="108"/>
      <c r="R28" s="108"/>
    </row>
    <row r="29" spans="2:21" ht="24" customHeight="1" x14ac:dyDescent="0.2">
      <c r="B29" s="183"/>
      <c r="C29" s="119"/>
      <c r="D29" s="103"/>
      <c r="E29" s="104"/>
      <c r="F29" s="104"/>
      <c r="G29" s="104"/>
      <c r="H29" s="125">
        <f t="shared" si="1"/>
        <v>0</v>
      </c>
      <c r="I29" s="122" t="str">
        <f t="shared" si="3"/>
        <v>-</v>
      </c>
      <c r="J29" s="119">
        <f>IF($G$14="Q1 2024",Budget!I72,IF('(1) Cohorts'!$G$14="Q2 2024",Budget!I72+Budget!J72,IF('(1) Cohorts'!$G$14="Q3 2024",Budget!I72+Budget!J72+Budget!K72,IF('(1) Cohorts'!$G$14="Q4 2024",Budget!I72+Budget!J72+Budget!K72+Budget!L72))))</f>
        <v>0</v>
      </c>
      <c r="K29" s="105"/>
      <c r="L29" s="105"/>
      <c r="M29" s="105"/>
      <c r="N29" s="105"/>
      <c r="O29" s="125">
        <f t="shared" si="2"/>
        <v>0</v>
      </c>
      <c r="P29" s="122" t="str">
        <f t="shared" si="0"/>
        <v>-</v>
      </c>
      <c r="Q29" s="108"/>
      <c r="R29" s="108"/>
    </row>
    <row r="30" spans="2:21" ht="24" customHeight="1" x14ac:dyDescent="0.2">
      <c r="B30" s="183"/>
      <c r="C30" s="119"/>
      <c r="D30" s="103"/>
      <c r="E30" s="104"/>
      <c r="F30" s="104"/>
      <c r="G30" s="104"/>
      <c r="H30" s="125">
        <f t="shared" si="1"/>
        <v>0</v>
      </c>
      <c r="I30" s="122" t="str">
        <f t="shared" si="3"/>
        <v>-</v>
      </c>
      <c r="J30" s="119">
        <f>IF($G$14="Q1 2024",Budget!I73,IF('(1) Cohorts'!$G$14="Q2 2024",Budget!I73+Budget!J73,IF('(1) Cohorts'!$G$14="Q3 2024",Budget!I73+Budget!J73+Budget!K73,IF('(1) Cohorts'!$G$14="Q4 2024",Budget!I73+Budget!J73+Budget!K73+Budget!L73))))</f>
        <v>0</v>
      </c>
      <c r="K30" s="105"/>
      <c r="L30" s="105"/>
      <c r="M30" s="105"/>
      <c r="N30" s="105"/>
      <c r="O30" s="125">
        <f t="shared" si="2"/>
        <v>0</v>
      </c>
      <c r="P30" s="122" t="str">
        <f t="shared" si="0"/>
        <v>-</v>
      </c>
      <c r="Q30" s="108"/>
      <c r="R30" s="108"/>
    </row>
    <row r="31" spans="2:21" ht="34.5" customHeight="1" x14ac:dyDescent="0.25">
      <c r="B31" s="120" t="s">
        <v>7</v>
      </c>
      <c r="C31" s="121">
        <f>SUM(C17:C30)</f>
        <v>0</v>
      </c>
      <c r="D31" s="121">
        <f t="shared" ref="D31:H31" si="4">SUM(D17:D30)</f>
        <v>0</v>
      </c>
      <c r="E31" s="121">
        <f t="shared" si="4"/>
        <v>0</v>
      </c>
      <c r="F31" s="121">
        <f t="shared" si="4"/>
        <v>0</v>
      </c>
      <c r="G31" s="121">
        <f t="shared" si="4"/>
        <v>0</v>
      </c>
      <c r="H31" s="121">
        <f t="shared" si="4"/>
        <v>0</v>
      </c>
      <c r="I31" s="122" t="str">
        <f>IFERROR(H31/C31,"-")</f>
        <v>-</v>
      </c>
      <c r="J31" s="121">
        <f>SUM(J17:J30)</f>
        <v>0</v>
      </c>
      <c r="K31" s="121">
        <f t="shared" ref="K31:O31" si="5">SUM(K17:K30)</f>
        <v>0</v>
      </c>
      <c r="L31" s="121">
        <f t="shared" si="5"/>
        <v>0</v>
      </c>
      <c r="M31" s="121">
        <f t="shared" si="5"/>
        <v>0</v>
      </c>
      <c r="N31" s="121">
        <f t="shared" si="5"/>
        <v>0</v>
      </c>
      <c r="O31" s="121">
        <f t="shared" si="5"/>
        <v>0</v>
      </c>
      <c r="P31" s="122" t="str">
        <f>IFERROR(O31/J31,"-")</f>
        <v>-</v>
      </c>
      <c r="Q31" s="109"/>
      <c r="R31" s="109"/>
    </row>
    <row r="32" spans="2:21" x14ac:dyDescent="0.2">
      <c r="B32" s="110"/>
      <c r="C32" s="111"/>
      <c r="D32" s="110"/>
      <c r="E32" s="110"/>
      <c r="F32" s="110"/>
      <c r="G32" s="110"/>
      <c r="H32" s="110"/>
      <c r="I32" s="110"/>
      <c r="J32" s="112"/>
      <c r="K32" s="112"/>
      <c r="L32" s="112"/>
      <c r="M32" s="112"/>
      <c r="N32" s="112"/>
      <c r="O32" s="112"/>
      <c r="P32" s="110"/>
    </row>
    <row r="33" spans="2:17" ht="8.25" customHeight="1" x14ac:dyDescent="0.2">
      <c r="B33" s="113"/>
      <c r="C33" s="114"/>
      <c r="D33" s="113"/>
      <c r="E33" s="113"/>
      <c r="F33" s="113"/>
      <c r="G33" s="113"/>
      <c r="H33" s="113"/>
      <c r="I33" s="113"/>
      <c r="J33" s="113"/>
      <c r="K33" s="113"/>
      <c r="L33" s="113"/>
      <c r="M33" s="113"/>
      <c r="N33" s="113"/>
      <c r="O33" s="113"/>
      <c r="P33" s="113"/>
      <c r="Q33" s="113"/>
    </row>
    <row r="34" spans="2:17" x14ac:dyDescent="0.2">
      <c r="B34" s="115" t="s">
        <v>72</v>
      </c>
      <c r="D34" s="110"/>
      <c r="E34" s="110"/>
      <c r="F34" s="110"/>
      <c r="G34" s="110"/>
      <c r="H34" s="110"/>
      <c r="I34" s="110"/>
    </row>
    <row r="35" spans="2:17" ht="12" customHeight="1" x14ac:dyDescent="0.2">
      <c r="D35" s="110"/>
      <c r="E35" s="110"/>
      <c r="F35" s="110"/>
      <c r="G35" s="110"/>
      <c r="H35" s="110"/>
      <c r="I35" s="110"/>
    </row>
  </sheetData>
  <sheetProtection algorithmName="SHA-512" hashValue="yNMVsI5LMi/YRIdECmSMaZJm9jCdQuEd8UYojGsBVqndWwU8+wgEtViD2LgLHQK8IdAczt2EBiWq2R70ngp/MQ==" saltValue="n0BSssQvSPpeUBvUsFyRvA==" spinCount="100000" sheet="1" objects="1" scenarios="1"/>
  <mergeCells count="8">
    <mergeCell ref="I13:J14"/>
    <mergeCell ref="B14:D14"/>
    <mergeCell ref="B2:J2"/>
    <mergeCell ref="B4:J4"/>
    <mergeCell ref="C6:J6"/>
    <mergeCell ref="C8:J8"/>
    <mergeCell ref="C10:J10"/>
    <mergeCell ref="B13:D13"/>
  </mergeCells>
  <conditionalFormatting sqref="I16:I31">
    <cfRule type="cellIs" dxfId="12" priority="2" operator="lessThan">
      <formula>0.8</formula>
    </cfRule>
  </conditionalFormatting>
  <conditionalFormatting sqref="P16:P31">
    <cfRule type="cellIs" dxfId="11" priority="1" operator="lessThan">
      <formula>0.8</formula>
    </cfRule>
  </conditionalFormatting>
  <pageMargins left="0.61" right="0.56000000000000005" top="0.59" bottom="0.74803149606299213" header="0.31496062992125984" footer="0.31496062992125984"/>
  <pageSetup scale="46" orientation="landscape" r:id="rId1"/>
  <headerFooter>
    <oddFooter>&amp;LTFRI Form (June 2021)&amp;C&amp;A</oddFooter>
  </headerFooter>
  <ignoredErrors>
    <ignoredError sqref="B14 C6 C8 C10" unlockedFormula="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B270D0B-AE5D-440B-983E-77681261FDAC}">
          <x14:formula1>
            <xm:f>'Drop Downs'!$C$6:$C$8</xm:f>
          </x14:formula1>
          <xm:sqref>C8:N8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F6E0-4D20-4FF5-9B6D-FF94E97DD389}">
  <sheetPr codeName="Sheet5">
    <tabColor theme="9" tint="0.39997558519241921"/>
  </sheetPr>
  <dimension ref="A1:U41"/>
  <sheetViews>
    <sheetView zoomScaleNormal="100" workbookViewId="0">
      <selection activeCell="Q17" sqref="Q17:Q19"/>
    </sheetView>
  </sheetViews>
  <sheetFormatPr defaultColWidth="9.140625" defaultRowHeight="12.75" x14ac:dyDescent="0.2"/>
  <cols>
    <col min="1" max="1" width="2.28515625" style="95" customWidth="1"/>
    <col min="2" max="2" width="39.140625" style="95" customWidth="1"/>
    <col min="3" max="3" width="13.7109375" style="17" customWidth="1"/>
    <col min="4" max="7" width="13.28515625" style="95" customWidth="1"/>
    <col min="8" max="8" width="19.5703125" style="95" customWidth="1"/>
    <col min="9" max="9" width="11" style="95" customWidth="1"/>
    <col min="10" max="10" width="17.5703125" style="95" customWidth="1"/>
    <col min="11" max="14" width="11.28515625" style="95" customWidth="1"/>
    <col min="15" max="15" width="19.42578125" style="95" customWidth="1"/>
    <col min="16" max="16" width="8.85546875" style="95" customWidth="1"/>
    <col min="17" max="17" width="22.7109375" style="95" customWidth="1"/>
    <col min="18" max="18" width="31" style="95" customWidth="1"/>
    <col min="19" max="16384" width="9.140625" style="95"/>
  </cols>
  <sheetData>
    <row r="1" spans="1:18" x14ac:dyDescent="0.2">
      <c r="A1" s="4"/>
      <c r="B1" s="4"/>
      <c r="C1" s="126"/>
      <c r="D1" s="4"/>
      <c r="E1" s="4"/>
      <c r="F1" s="4"/>
      <c r="G1" s="4"/>
      <c r="H1" s="4"/>
      <c r="I1" s="4"/>
      <c r="J1" s="4"/>
      <c r="K1" s="4"/>
      <c r="L1" s="4"/>
      <c r="M1" s="4"/>
      <c r="N1" s="4"/>
      <c r="O1" s="4"/>
      <c r="P1" s="4"/>
      <c r="Q1" s="4"/>
      <c r="R1" s="4"/>
    </row>
    <row r="2" spans="1:18" ht="23.25" x14ac:dyDescent="0.35">
      <c r="A2" s="4"/>
      <c r="B2" s="232" t="s">
        <v>0</v>
      </c>
      <c r="C2" s="232"/>
      <c r="D2" s="232"/>
      <c r="E2" s="232"/>
      <c r="F2" s="232"/>
      <c r="G2" s="232"/>
      <c r="H2" s="232"/>
      <c r="I2" s="232"/>
      <c r="J2" s="232"/>
      <c r="K2" s="4"/>
      <c r="L2" s="4"/>
      <c r="M2" s="4"/>
      <c r="N2" s="4"/>
      <c r="O2" s="4"/>
      <c r="P2" s="4"/>
      <c r="Q2" s="4"/>
      <c r="R2" s="4"/>
    </row>
    <row r="3" spans="1:18" ht="17.25" customHeight="1" x14ac:dyDescent="0.35">
      <c r="A3" s="4"/>
      <c r="B3" s="127"/>
      <c r="C3" s="128"/>
      <c r="D3" s="4"/>
      <c r="E3" s="4"/>
      <c r="F3" s="4"/>
      <c r="G3" s="4"/>
      <c r="H3" s="4"/>
      <c r="I3" s="4"/>
      <c r="J3" s="4"/>
      <c r="K3" s="4"/>
      <c r="L3" s="4"/>
      <c r="M3" s="4"/>
      <c r="N3" s="4"/>
      <c r="O3" s="4"/>
      <c r="P3" s="4"/>
      <c r="Q3" s="4"/>
      <c r="R3" s="4"/>
    </row>
    <row r="4" spans="1:18" ht="23.25" x14ac:dyDescent="0.35">
      <c r="A4" s="4"/>
      <c r="B4" s="233" t="s">
        <v>56</v>
      </c>
      <c r="C4" s="234"/>
      <c r="D4" s="234"/>
      <c r="E4" s="234"/>
      <c r="F4" s="234"/>
      <c r="G4" s="234"/>
      <c r="H4" s="234"/>
      <c r="I4" s="234"/>
      <c r="J4" s="234"/>
      <c r="K4" s="4"/>
      <c r="L4" s="4"/>
      <c r="M4" s="4"/>
      <c r="N4" s="4"/>
      <c r="O4" s="4"/>
      <c r="P4" s="4"/>
      <c r="Q4" s="4"/>
      <c r="R4" s="4"/>
    </row>
    <row r="5" spans="1:18" x14ac:dyDescent="0.2">
      <c r="A5" s="4"/>
      <c r="B5" s="4"/>
      <c r="C5" s="126"/>
      <c r="D5" s="4"/>
      <c r="E5" s="4"/>
      <c r="F5" s="4"/>
      <c r="G5" s="4"/>
      <c r="H5" s="4"/>
      <c r="I5" s="4"/>
      <c r="J5" s="4"/>
      <c r="K5" s="4"/>
      <c r="L5" s="4"/>
      <c r="M5" s="4"/>
      <c r="N5" s="4"/>
      <c r="O5" s="4"/>
      <c r="P5" s="4"/>
      <c r="Q5" s="4"/>
      <c r="R5" s="4"/>
    </row>
    <row r="6" spans="1:18" s="69" customFormat="1" ht="15" x14ac:dyDescent="0.25">
      <c r="A6" s="129"/>
      <c r="B6" s="130" t="s">
        <v>51</v>
      </c>
      <c r="C6" s="235">
        <f>'YTD SUMMARY'!C6</f>
        <v>0</v>
      </c>
      <c r="D6" s="235"/>
      <c r="E6" s="235"/>
      <c r="F6" s="235"/>
      <c r="G6" s="235"/>
      <c r="H6" s="235"/>
      <c r="I6" s="235"/>
      <c r="J6" s="235"/>
      <c r="K6" s="131"/>
      <c r="L6" s="131"/>
      <c r="M6" s="131"/>
      <c r="N6" s="131"/>
      <c r="O6" s="130"/>
      <c r="P6" s="132"/>
      <c r="Q6" s="132"/>
      <c r="R6" s="132"/>
    </row>
    <row r="7" spans="1:18" s="69" customFormat="1" ht="14.25" x14ac:dyDescent="0.2">
      <c r="A7" s="129"/>
      <c r="B7" s="129"/>
      <c r="C7" s="126"/>
      <c r="D7" s="129"/>
      <c r="E7" s="129"/>
      <c r="F7" s="129"/>
      <c r="G7" s="129"/>
      <c r="H7" s="129"/>
      <c r="I7" s="129"/>
      <c r="J7" s="129"/>
      <c r="K7" s="129"/>
      <c r="L7" s="129"/>
      <c r="M7" s="129"/>
      <c r="N7" s="129"/>
      <c r="O7" s="129"/>
      <c r="P7" s="129"/>
      <c r="Q7" s="132"/>
      <c r="R7" s="132"/>
    </row>
    <row r="8" spans="1:18" s="69" customFormat="1" ht="15" x14ac:dyDescent="0.25">
      <c r="A8" s="129"/>
      <c r="B8" s="130" t="s">
        <v>50</v>
      </c>
      <c r="C8" s="235" t="str">
        <f>'YTD SUMMARY'!C8</f>
        <v>Pan Canadian</v>
      </c>
      <c r="D8" s="235"/>
      <c r="E8" s="235"/>
      <c r="F8" s="235"/>
      <c r="G8" s="235"/>
      <c r="H8" s="235"/>
      <c r="I8" s="235"/>
      <c r="J8" s="235"/>
      <c r="K8" s="131"/>
      <c r="L8" s="131"/>
      <c r="M8" s="131"/>
      <c r="N8" s="131"/>
      <c r="O8" s="129"/>
      <c r="P8" s="132"/>
      <c r="Q8" s="4"/>
      <c r="R8" s="132"/>
    </row>
    <row r="9" spans="1:18" s="69" customFormat="1" ht="14.25" x14ac:dyDescent="0.2">
      <c r="A9" s="129"/>
      <c r="B9" s="129"/>
      <c r="C9" s="126"/>
      <c r="D9" s="129"/>
      <c r="E9" s="129"/>
      <c r="F9" s="129"/>
      <c r="G9" s="129"/>
      <c r="H9" s="129"/>
      <c r="I9" s="129"/>
      <c r="J9" s="129"/>
      <c r="K9" s="129"/>
      <c r="L9" s="129"/>
      <c r="M9" s="129"/>
      <c r="N9" s="129"/>
      <c r="O9" s="129"/>
      <c r="P9" s="132"/>
      <c r="Q9" s="132"/>
      <c r="R9" s="132"/>
    </row>
    <row r="10" spans="1:18" s="69" customFormat="1" ht="15" x14ac:dyDescent="0.25">
      <c r="A10" s="129"/>
      <c r="B10" s="130" t="s">
        <v>17</v>
      </c>
      <c r="C10" s="235">
        <f>'YTD SUMMARY'!C12</f>
        <v>0</v>
      </c>
      <c r="D10" s="235"/>
      <c r="E10" s="235"/>
      <c r="F10" s="235"/>
      <c r="G10" s="235"/>
      <c r="H10" s="235"/>
      <c r="I10" s="235"/>
      <c r="J10" s="235"/>
      <c r="K10" s="131"/>
      <c r="L10" s="131"/>
      <c r="M10" s="131"/>
      <c r="N10" s="131"/>
      <c r="O10" s="132"/>
      <c r="P10" s="132"/>
      <c r="Q10" s="132"/>
      <c r="R10" s="132"/>
    </row>
    <row r="11" spans="1:18" s="69" customFormat="1" ht="15" x14ac:dyDescent="0.25">
      <c r="A11" s="133"/>
      <c r="B11" s="134"/>
      <c r="C11" s="135"/>
      <c r="D11" s="130"/>
      <c r="E11" s="130"/>
      <c r="F11" s="130"/>
      <c r="G11" s="130"/>
      <c r="H11" s="130"/>
      <c r="I11" s="130"/>
      <c r="J11" s="136"/>
      <c r="K11" s="136"/>
      <c r="L11" s="136"/>
      <c r="M11" s="136"/>
      <c r="N11" s="136"/>
      <c r="O11" s="132"/>
      <c r="P11" s="132"/>
      <c r="Q11" s="132"/>
      <c r="R11" s="132"/>
    </row>
    <row r="12" spans="1:18" s="69" customFormat="1" ht="15.75" thickBot="1" x14ac:dyDescent="0.3">
      <c r="A12" s="129"/>
      <c r="B12" s="130"/>
      <c r="C12" s="135"/>
      <c r="D12" s="134"/>
      <c r="E12" s="134"/>
      <c r="F12" s="134"/>
      <c r="G12" s="134"/>
      <c r="H12" s="134"/>
      <c r="I12" s="132"/>
      <c r="J12" s="132"/>
      <c r="K12" s="132"/>
      <c r="L12" s="132"/>
      <c r="M12" s="132"/>
      <c r="N12" s="132"/>
      <c r="O12" s="132"/>
      <c r="P12" s="132"/>
      <c r="Q12" s="132"/>
      <c r="R12" s="132"/>
    </row>
    <row r="13" spans="1:18" s="69" customFormat="1" ht="15" x14ac:dyDescent="0.25">
      <c r="A13" s="129"/>
      <c r="B13" s="200" t="s">
        <v>3</v>
      </c>
      <c r="C13" s="200"/>
      <c r="D13" s="200"/>
      <c r="E13" s="131"/>
      <c r="F13" s="132"/>
      <c r="G13" s="139" t="s">
        <v>4</v>
      </c>
      <c r="H13" s="140" t="s">
        <v>5</v>
      </c>
      <c r="I13" s="225" t="str">
        <f>IF($G$14="Q1 2024","Fill in columns D and K",IF('(1) Cohorts'!$G$14="Q2 2024","Fill in columns E and L",IF('(1) Cohorts'!$G$14="Q3 2024","Fill in columns F and M",IF('(1) Cohorts'!$G$14="Q4 2024","Fill in columns G and N"))))</f>
        <v>Fill in columns D and K</v>
      </c>
      <c r="J13" s="226"/>
      <c r="K13" s="132"/>
      <c r="L13" s="132"/>
      <c r="M13" s="132"/>
      <c r="N13" s="132"/>
      <c r="O13" s="132"/>
      <c r="P13" s="132"/>
      <c r="Q13" s="132"/>
      <c r="R13" s="132"/>
    </row>
    <row r="14" spans="1:18" s="69" customFormat="1" ht="15" thickBot="1" x14ac:dyDescent="0.25">
      <c r="A14" s="129"/>
      <c r="B14" s="229">
        <f>'YTD SUMMARY'!B22</f>
        <v>0</v>
      </c>
      <c r="C14" s="230"/>
      <c r="D14" s="231"/>
      <c r="E14" s="137"/>
      <c r="F14" s="132"/>
      <c r="G14" s="141" t="str">
        <f>'YTD SUMMARY'!F22</f>
        <v>Q1 2024</v>
      </c>
      <c r="H14" s="142" t="str">
        <f>'YTD SUMMARY'!G22</f>
        <v>Apr 1 - Jun 30 2023</v>
      </c>
      <c r="I14" s="227"/>
      <c r="J14" s="228"/>
      <c r="K14" s="132"/>
      <c r="L14" s="132"/>
      <c r="M14" s="132"/>
      <c r="N14" s="132"/>
      <c r="O14" s="132"/>
      <c r="P14" s="132"/>
      <c r="Q14" s="132"/>
      <c r="R14" s="132"/>
    </row>
    <row r="16" spans="1:18" s="97" customFormat="1" ht="51" x14ac:dyDescent="0.25">
      <c r="B16" s="98" t="s">
        <v>44</v>
      </c>
      <c r="C16" s="99" t="s">
        <v>48</v>
      </c>
      <c r="D16" s="100" t="s">
        <v>111</v>
      </c>
      <c r="E16" s="100" t="s">
        <v>115</v>
      </c>
      <c r="F16" s="100" t="s">
        <v>116</v>
      </c>
      <c r="G16" s="100" t="s">
        <v>117</v>
      </c>
      <c r="H16" s="100" t="s">
        <v>118</v>
      </c>
      <c r="I16" s="100" t="s">
        <v>100</v>
      </c>
      <c r="J16" s="101" t="s">
        <v>49</v>
      </c>
      <c r="K16" s="101" t="s">
        <v>112</v>
      </c>
      <c r="L16" s="101" t="s">
        <v>119</v>
      </c>
      <c r="M16" s="101" t="s">
        <v>120</v>
      </c>
      <c r="N16" s="101" t="s">
        <v>121</v>
      </c>
      <c r="O16" s="101" t="s">
        <v>122</v>
      </c>
      <c r="P16" s="101" t="s">
        <v>100</v>
      </c>
      <c r="Q16" s="102" t="s">
        <v>93</v>
      </c>
      <c r="R16" s="102" t="s">
        <v>110</v>
      </c>
    </row>
    <row r="17" spans="2:21" ht="33.75" customHeight="1" x14ac:dyDescent="0.2">
      <c r="B17" s="118" t="str">
        <f>IF(Budget!A82&gt;0,Budget!A82,"-")</f>
        <v>-</v>
      </c>
      <c r="C17" s="119">
        <f>IF($G$14="Q1 2024",Budget!E82,IF('(2) Infrastructure'!$G$14="Q2 2024",Budget!E82+Budget!F82,IF('(2) Infrastructure'!$G$14="Q3 2024",Budget!E82+Budget!F82+Budget!G82,IF('(2) Infrastructure'!$G$14="Q4 2024",Budget!E82+Budget!F82+Budget!G82+Budget!H82))))</f>
        <v>0</v>
      </c>
      <c r="D17" s="103"/>
      <c r="E17" s="104"/>
      <c r="F17" s="104"/>
      <c r="G17" s="104"/>
      <c r="H17" s="125">
        <f>SUM(D17:G17)</f>
        <v>0</v>
      </c>
      <c r="I17" s="122" t="str">
        <f>IFERROR(H17/C17,"-")</f>
        <v>-</v>
      </c>
      <c r="J17" s="119">
        <f>IF($G$14="Q1 2024",Budget!I82,IF('(2) Infrastructure'!$G$14="Q2 2024",Budget!I82+Budget!J82,IF('(2) Infrastructure'!$G$14="Q3 2024",Budget!I82+Budget!J82+Budget!K82,IF('(2) Infrastructure'!$G$14="Q4 2024",Budget!I82+Budget!J82+Budget!K82+Budget!L82))))</f>
        <v>0</v>
      </c>
      <c r="K17" s="105"/>
      <c r="L17" s="105"/>
      <c r="M17" s="105"/>
      <c r="N17" s="105"/>
      <c r="O17" s="125">
        <f>SUM(K17:N17)</f>
        <v>0</v>
      </c>
      <c r="P17" s="122" t="str">
        <f t="shared" ref="P17:P28" si="0">IFERROR(O17/J17,"-")</f>
        <v>-</v>
      </c>
      <c r="Q17" s="106"/>
      <c r="R17" s="106" t="s">
        <v>6</v>
      </c>
      <c r="T17" s="107"/>
      <c r="U17" s="107"/>
    </row>
    <row r="18" spans="2:21" ht="45.75" customHeight="1" x14ac:dyDescent="0.2">
      <c r="B18" s="118" t="str">
        <f>IF(Budget!A83&gt;0,Budget!A83,"-")</f>
        <v>-</v>
      </c>
      <c r="C18" s="119">
        <f>IF($G$14="Q1 2024",Budget!E83,IF('(2) Infrastructure'!$G$14="Q2 2024",Budget!E83+Budget!F83,IF('(2) Infrastructure'!$G$14="Q3 2024",Budget!E83+Budget!F83+Budget!G83,IF('(2) Infrastructure'!$G$14="Q4 2024",Budget!E83+Budget!F83+Budget!G83+Budget!H83))))</f>
        <v>0</v>
      </c>
      <c r="D18" s="103"/>
      <c r="E18" s="104"/>
      <c r="F18" s="104"/>
      <c r="G18" s="104"/>
      <c r="H18" s="125">
        <f t="shared" ref="H18:H28" si="1">SUM(D18:G18)</f>
        <v>0</v>
      </c>
      <c r="I18" s="122" t="str">
        <f>IFERROR(H18/C18,"-")</f>
        <v>-</v>
      </c>
      <c r="J18" s="119">
        <f>IF($G$14="Q1 2024",Budget!I83,IF('(2) Infrastructure'!$G$14="Q2 2024",Budget!I83+Budget!J83,IF('(2) Infrastructure'!$G$14="Q3 2024",Budget!I83+Budget!J83+Budget!K83,IF('(2) Infrastructure'!$G$14="Q4 2024",Budget!I83+Budget!J83+Budget!K83+Budget!L83))))</f>
        <v>0</v>
      </c>
      <c r="K18" s="105"/>
      <c r="L18" s="105"/>
      <c r="M18" s="105"/>
      <c r="N18" s="105"/>
      <c r="O18" s="125">
        <f t="shared" ref="O18:O28" si="2">SUM(K18:N18)</f>
        <v>0</v>
      </c>
      <c r="P18" s="122" t="str">
        <f t="shared" si="0"/>
        <v>-</v>
      </c>
      <c r="Q18" s="106"/>
      <c r="R18" s="106"/>
      <c r="T18" s="107"/>
      <c r="U18" s="107"/>
    </row>
    <row r="19" spans="2:21" ht="34.5" customHeight="1" x14ac:dyDescent="0.2">
      <c r="B19" s="118" t="str">
        <f>IF(Budget!A84&gt;0,Budget!A84,"-")</f>
        <v>-</v>
      </c>
      <c r="C19" s="119">
        <f>IF($G$14="Q1 2024",Budget!E84,IF('(2) Infrastructure'!$G$14="Q2 2024",Budget!E84+Budget!F84,IF('(2) Infrastructure'!$G$14="Q3 2024",Budget!E84+Budget!F84+Budget!G84,IF('(2) Infrastructure'!$G$14="Q4 2024",Budget!E84+Budget!F84+Budget!G84+Budget!H84))))</f>
        <v>0</v>
      </c>
      <c r="D19" s="103"/>
      <c r="E19" s="104"/>
      <c r="F19" s="104"/>
      <c r="G19" s="104"/>
      <c r="H19" s="125">
        <f t="shared" si="1"/>
        <v>0</v>
      </c>
      <c r="I19" s="122" t="str">
        <f t="shared" ref="I19:I28" si="3">IFERROR(H19/C19,"-")</f>
        <v>-</v>
      </c>
      <c r="J19" s="119">
        <f>IF($G$14="Q1 2024",Budget!I84,IF('(2) Infrastructure'!$G$14="Q2 2024",Budget!I84+Budget!J84,IF('(2) Infrastructure'!$G$14="Q3 2024",Budget!I84+Budget!J84+Budget!K84,IF('(2) Infrastructure'!$G$14="Q4 2024",Budget!I84+Budget!J84+Budget!K84+Budget!L84))))</f>
        <v>0</v>
      </c>
      <c r="K19" s="105"/>
      <c r="L19" s="105"/>
      <c r="M19" s="105"/>
      <c r="N19" s="105"/>
      <c r="O19" s="125">
        <f t="shared" si="2"/>
        <v>0</v>
      </c>
      <c r="P19" s="122" t="str">
        <f t="shared" si="0"/>
        <v>-</v>
      </c>
      <c r="Q19" s="106"/>
      <c r="R19" s="106"/>
      <c r="T19" s="107"/>
      <c r="U19" s="107"/>
    </row>
    <row r="20" spans="2:21" ht="32.25" customHeight="1" x14ac:dyDescent="0.2">
      <c r="B20" s="118" t="str">
        <f>IF(Budget!A85&gt;0,Budget!A85,"-")</f>
        <v>-</v>
      </c>
      <c r="C20" s="119">
        <f>IF($G$14="Q1 2024",Budget!E85,IF('(2) Infrastructure'!$G$14="Q2 2024",Budget!E85+Budget!F85,IF('(2) Infrastructure'!$G$14="Q3 2024",Budget!E85+Budget!F85+Budget!G85,IF('(2) Infrastructure'!$G$14="Q4 2024",Budget!E85+Budget!F85+Budget!G85+Budget!H85))))</f>
        <v>0</v>
      </c>
      <c r="D20" s="103"/>
      <c r="E20" s="104"/>
      <c r="F20" s="104"/>
      <c r="G20" s="104"/>
      <c r="H20" s="125">
        <f t="shared" si="1"/>
        <v>0</v>
      </c>
      <c r="I20" s="122" t="str">
        <f t="shared" si="3"/>
        <v>-</v>
      </c>
      <c r="J20" s="119">
        <f>IF($G$14="Q1 2024",Budget!I85,IF('(2) Infrastructure'!$G$14="Q2 2024",Budget!I85+Budget!J85,IF('(2) Infrastructure'!$G$14="Q3 2024",Budget!I85+Budget!J85+Budget!K85,IF('(2) Infrastructure'!$G$14="Q4 2024",Budget!I85+Budget!J85+Budget!K85+Budget!L85))))</f>
        <v>0</v>
      </c>
      <c r="K20" s="105"/>
      <c r="L20" s="105"/>
      <c r="M20" s="105"/>
      <c r="N20" s="105"/>
      <c r="O20" s="125">
        <f t="shared" si="2"/>
        <v>0</v>
      </c>
      <c r="P20" s="122" t="str">
        <f t="shared" si="0"/>
        <v>-</v>
      </c>
      <c r="Q20" s="108"/>
      <c r="R20" s="108"/>
      <c r="T20" s="107"/>
      <c r="U20" s="107"/>
    </row>
    <row r="21" spans="2:21" ht="34.5" customHeight="1" x14ac:dyDescent="0.2">
      <c r="B21" s="118" t="str">
        <f>IF(Budget!A86&gt;0,Budget!A86,"-")</f>
        <v>-</v>
      </c>
      <c r="C21" s="119">
        <f>IF($G$14="Q1 2024",Budget!E86,IF('(2) Infrastructure'!$G$14="Q2 2024",Budget!E86+Budget!F86,IF('(2) Infrastructure'!$G$14="Q3 2024",Budget!E86+Budget!F86+Budget!G86,IF('(2) Infrastructure'!$G$14="Q4 2024",Budget!E86+Budget!F86+Budget!G86+Budget!H86))))</f>
        <v>0</v>
      </c>
      <c r="D21" s="103"/>
      <c r="E21" s="104"/>
      <c r="F21" s="104"/>
      <c r="G21" s="104"/>
      <c r="H21" s="125">
        <f t="shared" si="1"/>
        <v>0</v>
      </c>
      <c r="I21" s="122" t="str">
        <f t="shared" si="3"/>
        <v>-</v>
      </c>
      <c r="J21" s="119">
        <f>IF($G$14="Q1 2024",Budget!I86,IF('(2) Infrastructure'!$G$14="Q2 2024",Budget!I86+Budget!J86,IF('(2) Infrastructure'!$G$14="Q3 2024",Budget!I86+Budget!J86+Budget!K86,IF('(2) Infrastructure'!$G$14="Q4 2024",Budget!I86+Budget!J86+Budget!K86+Budget!L86))))</f>
        <v>0</v>
      </c>
      <c r="K21" s="105"/>
      <c r="L21" s="105"/>
      <c r="M21" s="105"/>
      <c r="N21" s="105"/>
      <c r="O21" s="125">
        <f t="shared" si="2"/>
        <v>0</v>
      </c>
      <c r="P21" s="122" t="str">
        <f t="shared" si="0"/>
        <v>-</v>
      </c>
      <c r="Q21" s="108"/>
      <c r="R21" s="108"/>
      <c r="T21" s="107"/>
      <c r="U21" s="107"/>
    </row>
    <row r="22" spans="2:21" ht="27" customHeight="1" x14ac:dyDescent="0.2">
      <c r="B22" s="118" t="str">
        <f>IF(Budget!A87&gt;0,Budget!A87,"-")</f>
        <v>-</v>
      </c>
      <c r="C22" s="119">
        <f>IF($G$14="Q1 2024",Budget!E87,IF('(2) Infrastructure'!$G$14="Q2 2024",Budget!E87+Budget!F87,IF('(2) Infrastructure'!$G$14="Q3 2024",Budget!E87+Budget!F87+Budget!G87,IF('(2) Infrastructure'!$G$14="Q4 2024",Budget!E87+Budget!F87+Budget!G87+Budget!H87))))</f>
        <v>0</v>
      </c>
      <c r="D22" s="103"/>
      <c r="E22" s="104"/>
      <c r="F22" s="104"/>
      <c r="G22" s="104"/>
      <c r="H22" s="125">
        <f t="shared" si="1"/>
        <v>0</v>
      </c>
      <c r="I22" s="122" t="str">
        <f t="shared" si="3"/>
        <v>-</v>
      </c>
      <c r="J22" s="119">
        <f>IF($G$14="Q1 2024",Budget!I87,IF('(2) Infrastructure'!$G$14="Q2 2024",Budget!I87+Budget!J87,IF('(2) Infrastructure'!$G$14="Q3 2024",Budget!I87+Budget!J87+Budget!K87,IF('(2) Infrastructure'!$G$14="Q4 2024",Budget!I87+Budget!J87+Budget!K87+Budget!L87))))</f>
        <v>0</v>
      </c>
      <c r="K22" s="105"/>
      <c r="L22" s="105"/>
      <c r="M22" s="105"/>
      <c r="N22" s="105"/>
      <c r="O22" s="125">
        <f t="shared" si="2"/>
        <v>0</v>
      </c>
      <c r="P22" s="122" t="str">
        <f t="shared" si="0"/>
        <v>-</v>
      </c>
      <c r="Q22" s="108"/>
      <c r="R22" s="108"/>
    </row>
    <row r="23" spans="2:21" ht="27" customHeight="1" x14ac:dyDescent="0.2">
      <c r="B23" s="118" t="str">
        <f>IF(Budget!A88&gt;0,Budget!A88,"-")</f>
        <v>-</v>
      </c>
      <c r="C23" s="119">
        <f>IF($G$14="Q1 2024",Budget!E88,IF('(2) Infrastructure'!$G$14="Q2 2024",Budget!E88+Budget!F88,IF('(2) Infrastructure'!$G$14="Q3 2024",Budget!E88+Budget!F88+Budget!G88,IF('(2) Infrastructure'!$G$14="Q4 2024",Budget!E88+Budget!F88+Budget!G88+Budget!H88))))</f>
        <v>0</v>
      </c>
      <c r="D23" s="103"/>
      <c r="E23" s="104"/>
      <c r="F23" s="104"/>
      <c r="G23" s="104"/>
      <c r="H23" s="125">
        <f t="shared" si="1"/>
        <v>0</v>
      </c>
      <c r="I23" s="122" t="str">
        <f t="shared" si="3"/>
        <v>-</v>
      </c>
      <c r="J23" s="119">
        <f>IF($G$14="Q1 2024",Budget!I88,IF('(2) Infrastructure'!$G$14="Q2 2024",Budget!I88+Budget!J88,IF('(2) Infrastructure'!$G$14="Q3 2024",Budget!I88+Budget!J88+Budget!K88,IF('(2) Infrastructure'!$G$14="Q4 2024",Budget!I88+Budget!J88+Budget!K88+Budget!L88))))</f>
        <v>0</v>
      </c>
      <c r="K23" s="105"/>
      <c r="L23" s="105"/>
      <c r="M23" s="105"/>
      <c r="N23" s="105"/>
      <c r="O23" s="125">
        <f t="shared" si="2"/>
        <v>0</v>
      </c>
      <c r="P23" s="122" t="str">
        <f t="shared" si="0"/>
        <v>-</v>
      </c>
      <c r="Q23" s="108"/>
      <c r="R23" s="108"/>
    </row>
    <row r="24" spans="2:21" ht="27" customHeight="1" x14ac:dyDescent="0.2">
      <c r="B24" s="118" t="str">
        <f>IF(Budget!A89&gt;0,Budget!A89,"-")</f>
        <v>-</v>
      </c>
      <c r="C24" s="119">
        <f>IF($G$14="Q1 2024",Budget!E89,IF('(2) Infrastructure'!$G$14="Q2 2024",Budget!E89+Budget!F89,IF('(2) Infrastructure'!$G$14="Q3 2024",Budget!E89+Budget!F89+Budget!G89,IF('(2) Infrastructure'!$G$14="Q4 2024",Budget!E89+Budget!F89+Budget!G89+Budget!H89))))</f>
        <v>0</v>
      </c>
      <c r="D24" s="103"/>
      <c r="E24" s="104"/>
      <c r="F24" s="104"/>
      <c r="G24" s="104"/>
      <c r="H24" s="125">
        <f t="shared" si="1"/>
        <v>0</v>
      </c>
      <c r="I24" s="122" t="str">
        <f t="shared" si="3"/>
        <v>-</v>
      </c>
      <c r="J24" s="119">
        <f>IF($G$14="Q1 2024",Budget!I89,IF('(2) Infrastructure'!$G$14="Q2 2024",Budget!I89+Budget!J89,IF('(2) Infrastructure'!$G$14="Q3 2024",Budget!I89+Budget!J89+Budget!K89,IF('(2) Infrastructure'!$G$14="Q4 2024",Budget!I89+Budget!J89+Budget!K89+Budget!L89))))</f>
        <v>0</v>
      </c>
      <c r="K24" s="105"/>
      <c r="L24" s="105"/>
      <c r="M24" s="105"/>
      <c r="N24" s="105"/>
      <c r="O24" s="125">
        <f t="shared" si="2"/>
        <v>0</v>
      </c>
      <c r="P24" s="122" t="str">
        <f t="shared" si="0"/>
        <v>-</v>
      </c>
      <c r="Q24" s="108"/>
      <c r="R24" s="108"/>
    </row>
    <row r="25" spans="2:21" ht="27" customHeight="1" x14ac:dyDescent="0.2">
      <c r="B25" s="118" t="str">
        <f>IF(Budget!A90&gt;0,Budget!A90,"-")</f>
        <v>-</v>
      </c>
      <c r="C25" s="119">
        <f>IF($G$14="Q1 2024",Budget!E90,IF('(2) Infrastructure'!$G$14="Q2 2024",Budget!E90+Budget!F90,IF('(2) Infrastructure'!$G$14="Q3 2024",Budget!E90+Budget!F90+Budget!G90,IF('(2) Infrastructure'!$G$14="Q4 2024",Budget!E90+Budget!F90+Budget!G90+Budget!H90))))</f>
        <v>0</v>
      </c>
      <c r="D25" s="103"/>
      <c r="E25" s="104"/>
      <c r="F25" s="104"/>
      <c r="G25" s="104"/>
      <c r="H25" s="125">
        <f t="shared" si="1"/>
        <v>0</v>
      </c>
      <c r="I25" s="122" t="str">
        <f t="shared" si="3"/>
        <v>-</v>
      </c>
      <c r="J25" s="119">
        <f>IF($G$14="Q1 2024",Budget!I90,IF('(2) Infrastructure'!$G$14="Q2 2024",Budget!I90+Budget!J90,IF('(2) Infrastructure'!$G$14="Q3 2024",Budget!I90+Budget!J90+Budget!K90,IF('(2) Infrastructure'!$G$14="Q4 2024",Budget!I90+Budget!J90+Budget!K90+Budget!L90))))</f>
        <v>0</v>
      </c>
      <c r="K25" s="105"/>
      <c r="L25" s="105"/>
      <c r="M25" s="105"/>
      <c r="N25" s="105"/>
      <c r="O25" s="125">
        <f t="shared" si="2"/>
        <v>0</v>
      </c>
      <c r="P25" s="122" t="str">
        <f t="shared" si="0"/>
        <v>-</v>
      </c>
      <c r="Q25" s="108"/>
      <c r="R25" s="108"/>
    </row>
    <row r="26" spans="2:21" ht="27" customHeight="1" x14ac:dyDescent="0.2">
      <c r="B26" s="118" t="str">
        <f>IF(Budget!A91&gt;0,Budget!A91,"-")</f>
        <v>-</v>
      </c>
      <c r="C26" s="119">
        <f>IF($G$14="Q1 2024",Budget!E91,IF('(2) Infrastructure'!$G$14="Q2 2024",Budget!E91+Budget!F91,IF('(2) Infrastructure'!$G$14="Q3 2024",Budget!E91+Budget!F91+Budget!G91,IF('(2) Infrastructure'!$G$14="Q4 2024",Budget!E91+Budget!F91+Budget!G91+Budget!H91))))</f>
        <v>0</v>
      </c>
      <c r="D26" s="103"/>
      <c r="E26" s="104"/>
      <c r="F26" s="104"/>
      <c r="G26" s="104"/>
      <c r="H26" s="125">
        <f t="shared" si="1"/>
        <v>0</v>
      </c>
      <c r="I26" s="122" t="str">
        <f t="shared" si="3"/>
        <v>-</v>
      </c>
      <c r="J26" s="119">
        <f>IF($G$14="Q1 2024",Budget!I91,IF('(2) Infrastructure'!$G$14="Q2 2024",Budget!I91+Budget!J91,IF('(2) Infrastructure'!$G$14="Q3 2024",Budget!I91+Budget!J91+Budget!K91,IF('(2) Infrastructure'!$G$14="Q4 2024",Budget!I91+Budget!J91+Budget!K91+Budget!L91))))</f>
        <v>0</v>
      </c>
      <c r="K26" s="105"/>
      <c r="L26" s="105"/>
      <c r="M26" s="105"/>
      <c r="N26" s="105"/>
      <c r="O26" s="125">
        <f t="shared" si="2"/>
        <v>0</v>
      </c>
      <c r="P26" s="122" t="str">
        <f t="shared" si="0"/>
        <v>-</v>
      </c>
      <c r="Q26" s="108"/>
      <c r="R26" s="108"/>
    </row>
    <row r="27" spans="2:21" ht="27" customHeight="1" x14ac:dyDescent="0.2">
      <c r="B27" s="118" t="str">
        <f>IF(Budget!A92&gt;0,Budget!A92,"-")</f>
        <v>-</v>
      </c>
      <c r="C27" s="119">
        <f>IF($G$14="Q1 2024",Budget!E92,IF('(2) Infrastructure'!$G$14="Q2 2024",Budget!E92+Budget!F92,IF('(2) Infrastructure'!$G$14="Q3 2024",Budget!E92+Budget!F92+Budget!G92,IF('(2) Infrastructure'!$G$14="Q4 2024",Budget!E92+Budget!F92+Budget!G92+Budget!H92))))</f>
        <v>0</v>
      </c>
      <c r="D27" s="103"/>
      <c r="E27" s="104"/>
      <c r="F27" s="104"/>
      <c r="G27" s="104"/>
      <c r="H27" s="125">
        <f t="shared" si="1"/>
        <v>0</v>
      </c>
      <c r="I27" s="122" t="str">
        <f t="shared" si="3"/>
        <v>-</v>
      </c>
      <c r="J27" s="119">
        <f>IF($G$14="Q1 2024",Budget!I92,IF('(2) Infrastructure'!$G$14="Q2 2024",Budget!I92+Budget!J92,IF('(2) Infrastructure'!$G$14="Q3 2024",Budget!I92+Budget!J92+Budget!K92,IF('(2) Infrastructure'!$G$14="Q4 2024",Budget!I92+Budget!J92+Budget!K92+Budget!L92))))</f>
        <v>0</v>
      </c>
      <c r="K27" s="105"/>
      <c r="L27" s="105"/>
      <c r="M27" s="105"/>
      <c r="N27" s="105"/>
      <c r="O27" s="125">
        <f t="shared" si="2"/>
        <v>0</v>
      </c>
      <c r="P27" s="122" t="str">
        <f t="shared" si="0"/>
        <v>-</v>
      </c>
      <c r="Q27" s="108"/>
      <c r="R27" s="108"/>
    </row>
    <row r="28" spans="2:21" ht="27" customHeight="1" x14ac:dyDescent="0.2">
      <c r="B28" s="118" t="str">
        <f>IF(Budget!A93&gt;0,Budget!A93,"-")</f>
        <v>-</v>
      </c>
      <c r="C28" s="119">
        <f>IF($G$14="Q1 2024",Budget!E93,IF('(2) Infrastructure'!$G$14="Q2 2024",Budget!E93+Budget!F93,IF('(2) Infrastructure'!$G$14="Q3 2024",Budget!E93+Budget!F93+Budget!G93,IF('(2) Infrastructure'!$G$14="Q4 2024",Budget!E93+Budget!F93+Budget!G93+Budget!H93))))</f>
        <v>0</v>
      </c>
      <c r="D28" s="103"/>
      <c r="E28" s="104"/>
      <c r="F28" s="104"/>
      <c r="G28" s="104"/>
      <c r="H28" s="125">
        <f t="shared" si="1"/>
        <v>0</v>
      </c>
      <c r="I28" s="122" t="str">
        <f t="shared" si="3"/>
        <v>-</v>
      </c>
      <c r="J28" s="119">
        <f>IF($G$14="Q1 2024",Budget!I93,IF('(2) Infrastructure'!$G$14="Q2 2024",Budget!I93+Budget!J93,IF('(2) Infrastructure'!$G$14="Q3 2024",Budget!I93+Budget!J93+Budget!K93,IF('(2) Infrastructure'!$G$14="Q4 2024",Budget!I93+Budget!J93+Budget!K93+Budget!L93))))</f>
        <v>0</v>
      </c>
      <c r="K28" s="105"/>
      <c r="L28" s="105"/>
      <c r="M28" s="105"/>
      <c r="N28" s="105"/>
      <c r="O28" s="125">
        <f t="shared" si="2"/>
        <v>0</v>
      </c>
      <c r="P28" s="122" t="str">
        <f t="shared" si="0"/>
        <v>-</v>
      </c>
      <c r="Q28" s="108"/>
      <c r="R28" s="108"/>
    </row>
    <row r="29" spans="2:21" ht="27" customHeight="1" x14ac:dyDescent="0.2">
      <c r="B29" s="118" t="str">
        <f>IF(Budget!A94&gt;0,Budget!A94,"-")</f>
        <v>-</v>
      </c>
      <c r="C29" s="119">
        <f>IF($G$14="Q1 2024",Budget!E94,IF('(2) Infrastructure'!$G$14="Q2 2024",Budget!E94+Budget!F94,IF('(2) Infrastructure'!$G$14="Q3 2024",Budget!E94+Budget!F94+Budget!G94,IF('(2) Infrastructure'!$G$14="Q4 2024",Budget!E94+Budget!F94+Budget!G94+Budget!H94))))</f>
        <v>0</v>
      </c>
      <c r="D29" s="103"/>
      <c r="E29" s="104"/>
      <c r="F29" s="104"/>
      <c r="G29" s="104"/>
      <c r="H29" s="125">
        <f t="shared" ref="H29:H35" si="4">SUM(D29:G29)</f>
        <v>0</v>
      </c>
      <c r="I29" s="122" t="str">
        <f t="shared" ref="I29:I34" si="5">IFERROR(H29/C29,"-")</f>
        <v>-</v>
      </c>
      <c r="J29" s="119">
        <f>IF($G$14="Q1 2024",Budget!I94,IF('(2) Infrastructure'!$G$14="Q2 2024",Budget!I94+Budget!J94,IF('(2) Infrastructure'!$G$14="Q3 2024",Budget!I94+Budget!J94+Budget!K94,IF('(2) Infrastructure'!$G$14="Q4 2024",Budget!I94+Budget!J94+Budget!K94+Budget!L94))))</f>
        <v>0</v>
      </c>
      <c r="K29" s="105"/>
      <c r="L29" s="105"/>
      <c r="M29" s="105"/>
      <c r="N29" s="105"/>
      <c r="O29" s="125">
        <f t="shared" ref="O29:O36" si="6">SUM(K29:N29)</f>
        <v>0</v>
      </c>
      <c r="P29" s="122" t="str">
        <f t="shared" ref="P29:P36" si="7">IFERROR(O29/J29,"-")</f>
        <v>-</v>
      </c>
      <c r="Q29" s="108"/>
      <c r="R29" s="108"/>
    </row>
    <row r="30" spans="2:21" ht="27" customHeight="1" x14ac:dyDescent="0.2">
      <c r="B30" s="118" t="str">
        <f>IF(Budget!A95&gt;0,Budget!A95,"-")</f>
        <v>-</v>
      </c>
      <c r="C30" s="119">
        <f>IF($G$14="Q1 2024",Budget!E95,IF('(2) Infrastructure'!$G$14="Q2 2024",Budget!E95+Budget!F95,IF('(2) Infrastructure'!$G$14="Q3 2024",Budget!E95+Budget!F95+Budget!G95,IF('(2) Infrastructure'!$G$14="Q4 2024",Budget!E95+Budget!F95+Budget!G95+Budget!H95))))</f>
        <v>0</v>
      </c>
      <c r="D30" s="103"/>
      <c r="E30" s="104"/>
      <c r="F30" s="104"/>
      <c r="G30" s="104"/>
      <c r="H30" s="125">
        <f t="shared" si="4"/>
        <v>0</v>
      </c>
      <c r="I30" s="122" t="str">
        <f t="shared" si="5"/>
        <v>-</v>
      </c>
      <c r="J30" s="119">
        <f>IF($G$14="Q1 2024",Budget!I95,IF('(2) Infrastructure'!$G$14="Q2 2024",Budget!I95+Budget!J95,IF('(2) Infrastructure'!$G$14="Q3 2024",Budget!I95+Budget!J95+Budget!K95,IF('(2) Infrastructure'!$G$14="Q4 2024",Budget!I95+Budget!J95+Budget!K95+Budget!L95))))</f>
        <v>0</v>
      </c>
      <c r="K30" s="105"/>
      <c r="L30" s="105"/>
      <c r="M30" s="105"/>
      <c r="N30" s="105"/>
      <c r="O30" s="125">
        <f t="shared" si="6"/>
        <v>0</v>
      </c>
      <c r="P30" s="122" t="str">
        <f t="shared" si="7"/>
        <v>-</v>
      </c>
      <c r="Q30" s="108"/>
      <c r="R30" s="108"/>
    </row>
    <row r="31" spans="2:21" ht="27" customHeight="1" x14ac:dyDescent="0.2">
      <c r="B31" s="118" t="str">
        <f>IF(Budget!A96&gt;0,Budget!A96,"-")</f>
        <v>-</v>
      </c>
      <c r="C31" s="119">
        <f>IF($G$14="Q1 2024",Budget!E96,IF('(2) Infrastructure'!$G$14="Q2 2024",Budget!E96+Budget!F96,IF('(2) Infrastructure'!$G$14="Q3 2024",Budget!E96+Budget!F96+Budget!G96,IF('(2) Infrastructure'!$G$14="Q4 2024",Budget!E96+Budget!F96+Budget!G96+Budget!H96))))</f>
        <v>0</v>
      </c>
      <c r="D31" s="103"/>
      <c r="E31" s="104"/>
      <c r="F31" s="104"/>
      <c r="G31" s="104"/>
      <c r="H31" s="125">
        <f t="shared" si="4"/>
        <v>0</v>
      </c>
      <c r="I31" s="122" t="str">
        <f t="shared" si="5"/>
        <v>-</v>
      </c>
      <c r="J31" s="119">
        <f>IF($G$14="Q1 2024",Budget!I96,IF('(2) Infrastructure'!$G$14="Q2 2024",Budget!I96+Budget!J96,IF('(2) Infrastructure'!$G$14="Q3 2024",Budget!I96+Budget!J96+Budget!K96,IF('(2) Infrastructure'!$G$14="Q4 2024",Budget!I96+Budget!J96+Budget!K96+Budget!L96))))</f>
        <v>0</v>
      </c>
      <c r="K31" s="105"/>
      <c r="L31" s="105"/>
      <c r="M31" s="105"/>
      <c r="N31" s="105"/>
      <c r="O31" s="125">
        <f t="shared" si="6"/>
        <v>0</v>
      </c>
      <c r="P31" s="122" t="str">
        <f t="shared" si="7"/>
        <v>-</v>
      </c>
      <c r="Q31" s="108"/>
      <c r="R31" s="108"/>
    </row>
    <row r="32" spans="2:21" ht="27" customHeight="1" x14ac:dyDescent="0.2">
      <c r="B32" s="118" t="str">
        <f>IF(Budget!A97&gt;0,Budget!A97,"-")</f>
        <v>-</v>
      </c>
      <c r="C32" s="119">
        <f>IF($G$14="Q1 2024",Budget!E97,IF('(2) Infrastructure'!$G$14="Q2 2024",Budget!E97+Budget!F97,IF('(2) Infrastructure'!$G$14="Q3 2024",Budget!E97+Budget!F97+Budget!G97,IF('(2) Infrastructure'!$G$14="Q4 2024",Budget!E97+Budget!F97+Budget!G97+Budget!H97))))</f>
        <v>0</v>
      </c>
      <c r="D32" s="103"/>
      <c r="E32" s="104"/>
      <c r="F32" s="104"/>
      <c r="G32" s="104"/>
      <c r="H32" s="125">
        <f t="shared" si="4"/>
        <v>0</v>
      </c>
      <c r="I32" s="122" t="str">
        <f t="shared" si="5"/>
        <v>-</v>
      </c>
      <c r="J32" s="119">
        <f>IF($G$14="Q1 2024",Budget!I97,IF('(2) Infrastructure'!$G$14="Q2 2024",Budget!I97+Budget!J97,IF('(2) Infrastructure'!$G$14="Q3 2024",Budget!I97+Budget!J97+Budget!K97,IF('(2) Infrastructure'!$G$14="Q4 2024",Budget!I97+Budget!J97+Budget!K97+Budget!L97))))</f>
        <v>0</v>
      </c>
      <c r="K32" s="105"/>
      <c r="L32" s="105"/>
      <c r="M32" s="105"/>
      <c r="N32" s="105"/>
      <c r="O32" s="125">
        <f t="shared" si="6"/>
        <v>0</v>
      </c>
      <c r="P32" s="122" t="str">
        <f t="shared" si="7"/>
        <v>-</v>
      </c>
      <c r="Q32" s="108"/>
      <c r="R32" s="108"/>
    </row>
    <row r="33" spans="1:18" ht="27" customHeight="1" x14ac:dyDescent="0.2">
      <c r="B33" s="118" t="str">
        <f>IF(Budget!A98&gt;0,Budget!A98,"-")</f>
        <v>-</v>
      </c>
      <c r="C33" s="119">
        <f>IF($G$14="Q1 2024",Budget!E98,IF('(2) Infrastructure'!$G$14="Q2 2024",Budget!E98+Budget!F98,IF('(2) Infrastructure'!$G$14="Q3 2024",Budget!E98+Budget!F98+Budget!G98,IF('(2) Infrastructure'!$G$14="Q4 2024",Budget!E98+Budget!F98+Budget!G98+Budget!H98))))</f>
        <v>0</v>
      </c>
      <c r="D33" s="103"/>
      <c r="E33" s="104"/>
      <c r="F33" s="104"/>
      <c r="G33" s="104"/>
      <c r="H33" s="125">
        <f t="shared" si="4"/>
        <v>0</v>
      </c>
      <c r="I33" s="122" t="str">
        <f t="shared" si="5"/>
        <v>-</v>
      </c>
      <c r="J33" s="119">
        <f>IF($G$14="Q1 2024",Budget!I98,IF('(2) Infrastructure'!$G$14="Q2 2024",Budget!I98+Budget!J98,IF('(2) Infrastructure'!$G$14="Q3 2024",Budget!I98+Budget!J98+Budget!K98,IF('(2) Infrastructure'!$G$14="Q4 2024",Budget!I98+Budget!J98+Budget!K98+Budget!L98))))</f>
        <v>0</v>
      </c>
      <c r="K33" s="105"/>
      <c r="L33" s="105"/>
      <c r="M33" s="105"/>
      <c r="N33" s="105"/>
      <c r="O33" s="125">
        <f t="shared" si="6"/>
        <v>0</v>
      </c>
      <c r="P33" s="122" t="str">
        <f t="shared" si="7"/>
        <v>-</v>
      </c>
      <c r="Q33" s="108"/>
      <c r="R33" s="108"/>
    </row>
    <row r="34" spans="1:18" ht="27" customHeight="1" x14ac:dyDescent="0.2">
      <c r="B34" s="118" t="str">
        <f>IF(Budget!A99&gt;0,Budget!A99,"-")</f>
        <v>-</v>
      </c>
      <c r="C34" s="119">
        <f>IF($G$14="Q1 2024",Budget!E99,IF('(2) Infrastructure'!$G$14="Q2 2024",Budget!E99+Budget!F99,IF('(2) Infrastructure'!$G$14="Q3 2024",Budget!E99+Budget!F99+Budget!G99,IF('(2) Infrastructure'!$G$14="Q4 2024",Budget!E99+Budget!F99+Budget!G99+Budget!H99))))</f>
        <v>0</v>
      </c>
      <c r="D34" s="103"/>
      <c r="E34" s="104"/>
      <c r="F34" s="104"/>
      <c r="G34" s="104"/>
      <c r="H34" s="125">
        <f t="shared" si="4"/>
        <v>0</v>
      </c>
      <c r="I34" s="122" t="str">
        <f t="shared" si="5"/>
        <v>-</v>
      </c>
      <c r="J34" s="119">
        <f>IF($G$14="Q1 2024",Budget!I99,IF('(2) Infrastructure'!$G$14="Q2 2024",Budget!I99+Budget!J99,IF('(2) Infrastructure'!$G$14="Q3 2024",Budget!I99+Budget!J99+Budget!K99,IF('(2) Infrastructure'!$G$14="Q4 2024",Budget!I99+Budget!J99+Budget!K99+Budget!L99))))</f>
        <v>0</v>
      </c>
      <c r="K34" s="105"/>
      <c r="L34" s="105"/>
      <c r="M34" s="105"/>
      <c r="N34" s="105"/>
      <c r="O34" s="125">
        <f t="shared" si="6"/>
        <v>0</v>
      </c>
      <c r="P34" s="122" t="str">
        <f t="shared" si="7"/>
        <v>-</v>
      </c>
      <c r="Q34" s="108"/>
      <c r="R34" s="108"/>
    </row>
    <row r="35" spans="1:18" ht="27" customHeight="1" x14ac:dyDescent="0.2">
      <c r="B35" s="183"/>
      <c r="C35" s="119"/>
      <c r="D35" s="103"/>
      <c r="E35" s="104"/>
      <c r="F35" s="104"/>
      <c r="G35" s="104"/>
      <c r="H35" s="125">
        <f t="shared" si="4"/>
        <v>0</v>
      </c>
      <c r="I35" s="122" t="str">
        <f>IFERROR(H35/C35,"-")</f>
        <v>-</v>
      </c>
      <c r="J35" s="119"/>
      <c r="K35" s="105"/>
      <c r="L35" s="105"/>
      <c r="M35" s="105"/>
      <c r="N35" s="105"/>
      <c r="O35" s="125">
        <f t="shared" si="6"/>
        <v>0</v>
      </c>
      <c r="P35" s="122" t="str">
        <f t="shared" si="7"/>
        <v>-</v>
      </c>
      <c r="Q35" s="108"/>
      <c r="R35" s="108"/>
    </row>
    <row r="36" spans="1:18" ht="27" customHeight="1" x14ac:dyDescent="0.2">
      <c r="B36" s="183"/>
      <c r="C36" s="119"/>
      <c r="D36" s="103"/>
      <c r="E36" s="104"/>
      <c r="F36" s="104"/>
      <c r="G36" s="104"/>
      <c r="H36" s="125">
        <f>SUM(D36:G36)</f>
        <v>0</v>
      </c>
      <c r="I36" s="122" t="str">
        <f>IFERROR(H36/C36,"-")</f>
        <v>-</v>
      </c>
      <c r="J36" s="119"/>
      <c r="K36" s="105"/>
      <c r="L36" s="105"/>
      <c r="M36" s="105"/>
      <c r="N36" s="105"/>
      <c r="O36" s="125">
        <f t="shared" si="6"/>
        <v>0</v>
      </c>
      <c r="P36" s="122" t="str">
        <f t="shared" si="7"/>
        <v>-</v>
      </c>
      <c r="Q36" s="108"/>
      <c r="R36" s="108"/>
    </row>
    <row r="37" spans="1:18" ht="34.5" customHeight="1" x14ac:dyDescent="0.25">
      <c r="B37" s="120" t="s">
        <v>7</v>
      </c>
      <c r="C37" s="121">
        <f>SUM(C17:C36)</f>
        <v>0</v>
      </c>
      <c r="D37" s="121">
        <f t="shared" ref="D37:F37" si="8">SUM(D17:D36)</f>
        <v>0</v>
      </c>
      <c r="E37" s="121">
        <f t="shared" si="8"/>
        <v>0</v>
      </c>
      <c r="F37" s="121">
        <f t="shared" si="8"/>
        <v>0</v>
      </c>
      <c r="G37" s="121">
        <f>SUM(G17:G36)</f>
        <v>0</v>
      </c>
      <c r="H37" s="121">
        <f>SUM(H17:H36)</f>
        <v>0</v>
      </c>
      <c r="I37" s="122" t="str">
        <f>IFERROR(H37/C37,"-")</f>
        <v>-</v>
      </c>
      <c r="J37" s="121">
        <f>SUM(J17:J34)</f>
        <v>0</v>
      </c>
      <c r="K37" s="121">
        <f>SUM(K17:K34)</f>
        <v>0</v>
      </c>
      <c r="L37" s="121">
        <f t="shared" ref="L37:N37" si="9">SUM(L17:L34)</f>
        <v>0</v>
      </c>
      <c r="M37" s="121">
        <f t="shared" si="9"/>
        <v>0</v>
      </c>
      <c r="N37" s="121">
        <f t="shared" si="9"/>
        <v>0</v>
      </c>
      <c r="O37" s="121">
        <f>SUM(O17:O34)</f>
        <v>0</v>
      </c>
      <c r="P37" s="122" t="str">
        <f>IFERROR(O37/J37,"-")</f>
        <v>-</v>
      </c>
      <c r="Q37" s="109"/>
      <c r="R37" s="109"/>
    </row>
    <row r="38" spans="1:18" x14ac:dyDescent="0.2">
      <c r="B38" s="110"/>
      <c r="C38" s="111"/>
      <c r="D38" s="110"/>
      <c r="E38" s="110"/>
      <c r="F38" s="110"/>
      <c r="G38" s="110"/>
      <c r="H38" s="110"/>
      <c r="I38" s="110"/>
      <c r="J38" s="112"/>
      <c r="K38" s="112"/>
      <c r="L38" s="112"/>
      <c r="M38" s="112"/>
      <c r="N38" s="112"/>
      <c r="O38" s="112"/>
      <c r="P38" s="110"/>
    </row>
    <row r="39" spans="1:18" ht="8.25" customHeight="1" x14ac:dyDescent="0.2">
      <c r="B39" s="113"/>
      <c r="C39" s="114"/>
      <c r="D39" s="113"/>
      <c r="E39" s="113"/>
      <c r="F39" s="113"/>
      <c r="G39" s="113"/>
      <c r="H39" s="113"/>
      <c r="I39" s="113"/>
      <c r="J39" s="113"/>
      <c r="K39" s="113"/>
      <c r="L39" s="113"/>
      <c r="M39" s="113"/>
      <c r="N39" s="113"/>
      <c r="O39" s="113"/>
      <c r="P39" s="113"/>
      <c r="Q39" s="113"/>
    </row>
    <row r="40" spans="1:18" x14ac:dyDescent="0.2">
      <c r="A40" s="95" t="s">
        <v>8</v>
      </c>
      <c r="B40" s="115" t="s">
        <v>72</v>
      </c>
      <c r="D40" s="110"/>
      <c r="E40" s="110"/>
      <c r="F40" s="110"/>
      <c r="G40" s="110"/>
      <c r="H40" s="110"/>
      <c r="I40" s="110"/>
    </row>
    <row r="41" spans="1:18" ht="7.5" customHeight="1" x14ac:dyDescent="0.2">
      <c r="D41" s="110"/>
      <c r="E41" s="110"/>
      <c r="F41" s="110"/>
      <c r="G41" s="110"/>
      <c r="H41" s="110"/>
      <c r="I41" s="110"/>
    </row>
  </sheetData>
  <sheetProtection algorithmName="SHA-512" hashValue="hWoFxl5E9iRI4bBeWnO95Tj0Ha4TFTwL3eXNfw3mOkrNSZ4EwKliizHwXftgXECIG+QeRlW69GE5+XzRusjCkA==" saltValue="cH3q/niLh+7/6pe1UJr49A==" spinCount="100000" sheet="1" objects="1" scenarios="1"/>
  <mergeCells count="8">
    <mergeCell ref="I13:J14"/>
    <mergeCell ref="B14:D14"/>
    <mergeCell ref="B2:J2"/>
    <mergeCell ref="B4:J4"/>
    <mergeCell ref="C6:J6"/>
    <mergeCell ref="C8:J8"/>
    <mergeCell ref="C10:J10"/>
    <mergeCell ref="B13:D13"/>
  </mergeCells>
  <conditionalFormatting sqref="I16:I37">
    <cfRule type="cellIs" dxfId="10" priority="2" operator="lessThan">
      <formula>0.8</formula>
    </cfRule>
  </conditionalFormatting>
  <conditionalFormatting sqref="P16:P37">
    <cfRule type="cellIs" dxfId="9" priority="1" operator="lessThan">
      <formula>0.8</formula>
    </cfRule>
  </conditionalFormatting>
  <pageMargins left="0.61" right="0.56000000000000005" top="0.59" bottom="0.74803149606299213" header="0.31496062992125984" footer="0.31496062992125984"/>
  <pageSetup scale="77" orientation="portrait" r:id="rId1"/>
  <headerFooter>
    <oddFooter>&amp;LTFRI Form (June 2021)&amp;C&amp;A</oddFooter>
  </headerFooter>
  <ignoredErrors>
    <ignoredError sqref="I37"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2CCB84-0B10-4CCA-81A6-18BF2C5E407F}">
          <x14:formula1>
            <xm:f>'Drop Downs'!$C$6:$C$8</xm:f>
          </x14:formula1>
          <xm:sqref>C8:N8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9B649-7016-4DAD-B20E-B9CA7AA0B738}">
  <sheetPr codeName="Sheet6">
    <tabColor theme="9" tint="0.39997558519241921"/>
  </sheetPr>
  <dimension ref="A1:U26"/>
  <sheetViews>
    <sheetView zoomScale="85" zoomScaleNormal="85" workbookViewId="0">
      <selection activeCell="J27" sqref="J27"/>
    </sheetView>
  </sheetViews>
  <sheetFormatPr defaultColWidth="9.140625" defaultRowHeight="12.75" x14ac:dyDescent="0.2"/>
  <cols>
    <col min="1" max="1" width="2.28515625" style="95" customWidth="1"/>
    <col min="2" max="2" width="39.140625" style="95" customWidth="1"/>
    <col min="3" max="3" width="13.7109375" style="17" customWidth="1"/>
    <col min="4" max="7" width="13.28515625" style="95" customWidth="1"/>
    <col min="8" max="8" width="19.5703125" style="95" customWidth="1"/>
    <col min="9" max="9" width="9" style="95" customWidth="1"/>
    <col min="10" max="10" width="17.5703125" style="95" customWidth="1"/>
    <col min="11" max="14" width="11.28515625" style="95" customWidth="1"/>
    <col min="15" max="15" width="19.42578125" style="95" customWidth="1"/>
    <col min="16" max="16" width="8.85546875" style="95" customWidth="1"/>
    <col min="17" max="17" width="17" style="95" customWidth="1"/>
    <col min="18" max="18" width="29" style="95" customWidth="1"/>
    <col min="19" max="16384" width="9.140625" style="95"/>
  </cols>
  <sheetData>
    <row r="1" spans="1:18" x14ac:dyDescent="0.2">
      <c r="A1" s="4"/>
      <c r="B1" s="4"/>
      <c r="C1" s="126"/>
      <c r="D1" s="4"/>
      <c r="E1" s="4"/>
      <c r="F1" s="4"/>
      <c r="G1" s="4"/>
      <c r="H1" s="4"/>
      <c r="I1" s="4"/>
      <c r="J1" s="4"/>
    </row>
    <row r="2" spans="1:18" ht="23.25" x14ac:dyDescent="0.35">
      <c r="A2" s="4"/>
      <c r="B2" s="232" t="s">
        <v>0</v>
      </c>
      <c r="C2" s="232"/>
      <c r="D2" s="232"/>
      <c r="E2" s="232"/>
      <c r="F2" s="232"/>
      <c r="G2" s="232"/>
      <c r="H2" s="232"/>
      <c r="I2" s="232"/>
      <c r="J2" s="232"/>
    </row>
    <row r="3" spans="1:18" ht="17.25" customHeight="1" x14ac:dyDescent="0.35">
      <c r="A3" s="4"/>
      <c r="B3" s="127"/>
      <c r="C3" s="128"/>
      <c r="D3" s="4"/>
      <c r="E3" s="4"/>
      <c r="F3" s="4"/>
      <c r="G3" s="4"/>
      <c r="H3" s="4"/>
      <c r="I3" s="4"/>
      <c r="J3" s="4"/>
    </row>
    <row r="4" spans="1:18" ht="23.25" x14ac:dyDescent="0.35">
      <c r="A4" s="4"/>
      <c r="B4" s="233" t="s">
        <v>59</v>
      </c>
      <c r="C4" s="234"/>
      <c r="D4" s="234"/>
      <c r="E4" s="234"/>
      <c r="F4" s="234"/>
      <c r="G4" s="234"/>
      <c r="H4" s="234"/>
      <c r="I4" s="234"/>
      <c r="J4" s="234"/>
    </row>
    <row r="5" spans="1:18" x14ac:dyDescent="0.2">
      <c r="A5" s="4"/>
      <c r="B5" s="4"/>
      <c r="C5" s="126"/>
      <c r="D5" s="4"/>
      <c r="E5" s="4"/>
      <c r="F5" s="4"/>
      <c r="G5" s="4"/>
      <c r="H5" s="4"/>
      <c r="I5" s="4"/>
      <c r="J5" s="4"/>
    </row>
    <row r="6" spans="1:18" s="69" customFormat="1" ht="15" x14ac:dyDescent="0.25">
      <c r="A6" s="129"/>
      <c r="B6" s="130" t="s">
        <v>51</v>
      </c>
      <c r="C6" s="235">
        <f>'YTD SUMMARY'!C6</f>
        <v>0</v>
      </c>
      <c r="D6" s="235"/>
      <c r="E6" s="235"/>
      <c r="F6" s="235"/>
      <c r="G6" s="235"/>
      <c r="H6" s="235"/>
      <c r="I6" s="235"/>
      <c r="J6" s="235"/>
      <c r="K6" s="9"/>
      <c r="L6" s="9"/>
      <c r="M6" s="9"/>
      <c r="N6" s="9"/>
      <c r="O6" s="3"/>
    </row>
    <row r="7" spans="1:18" s="69" customFormat="1" ht="14.25" x14ac:dyDescent="0.2">
      <c r="A7" s="129"/>
      <c r="B7" s="129"/>
      <c r="C7" s="126"/>
      <c r="D7" s="129"/>
      <c r="E7" s="129"/>
      <c r="F7" s="129"/>
      <c r="G7" s="129"/>
      <c r="H7" s="129"/>
      <c r="I7" s="129"/>
      <c r="J7" s="129"/>
      <c r="K7" s="2"/>
      <c r="L7" s="2"/>
      <c r="M7" s="2"/>
      <c r="N7" s="2"/>
      <c r="O7" s="2"/>
      <c r="P7" s="2"/>
    </row>
    <row r="8" spans="1:18" s="69" customFormat="1" ht="15" x14ac:dyDescent="0.25">
      <c r="A8" s="129"/>
      <c r="B8" s="130" t="s">
        <v>50</v>
      </c>
      <c r="C8" s="235" t="str">
        <f>'YTD SUMMARY'!C8</f>
        <v>Pan Canadian</v>
      </c>
      <c r="D8" s="235"/>
      <c r="E8" s="235"/>
      <c r="F8" s="235"/>
      <c r="G8" s="235"/>
      <c r="H8" s="235"/>
      <c r="I8" s="235"/>
      <c r="J8" s="235"/>
      <c r="K8" s="9"/>
      <c r="L8" s="9"/>
      <c r="M8" s="9"/>
      <c r="N8" s="9"/>
      <c r="O8" s="2"/>
      <c r="Q8" s="95"/>
    </row>
    <row r="9" spans="1:18" s="69" customFormat="1" ht="14.25" x14ac:dyDescent="0.2">
      <c r="A9" s="129"/>
      <c r="B9" s="129"/>
      <c r="C9" s="126"/>
      <c r="D9" s="129"/>
      <c r="E9" s="129"/>
      <c r="F9" s="129"/>
      <c r="G9" s="129"/>
      <c r="H9" s="129"/>
      <c r="I9" s="129"/>
      <c r="J9" s="129"/>
      <c r="K9" s="2"/>
      <c r="L9" s="2"/>
      <c r="M9" s="2"/>
      <c r="N9" s="2"/>
      <c r="O9" s="2"/>
    </row>
    <row r="10" spans="1:18" s="69" customFormat="1" ht="15" x14ac:dyDescent="0.25">
      <c r="A10" s="129"/>
      <c r="B10" s="130" t="s">
        <v>17</v>
      </c>
      <c r="C10" s="235">
        <f>'YTD SUMMARY'!C12</f>
        <v>0</v>
      </c>
      <c r="D10" s="235"/>
      <c r="E10" s="235"/>
      <c r="F10" s="235"/>
      <c r="G10" s="235"/>
      <c r="H10" s="235"/>
      <c r="I10" s="235"/>
      <c r="J10" s="235"/>
      <c r="K10" s="9"/>
      <c r="L10" s="9"/>
      <c r="M10" s="9"/>
      <c r="N10" s="9"/>
    </row>
    <row r="11" spans="1:18" s="69" customFormat="1" ht="15" x14ac:dyDescent="0.25">
      <c r="A11" s="133"/>
      <c r="B11" s="134"/>
      <c r="C11" s="135"/>
      <c r="D11" s="130"/>
      <c r="E11" s="130"/>
      <c r="F11" s="130"/>
      <c r="G11" s="130"/>
      <c r="H11" s="130"/>
      <c r="I11" s="130"/>
      <c r="J11" s="136"/>
      <c r="K11" s="14"/>
      <c r="L11" s="14"/>
      <c r="M11" s="14"/>
      <c r="N11" s="14"/>
    </row>
    <row r="12" spans="1:18" s="69" customFormat="1" ht="15.75" thickBot="1" x14ac:dyDescent="0.3">
      <c r="A12" s="129"/>
      <c r="B12" s="130"/>
      <c r="C12" s="135"/>
      <c r="D12" s="134"/>
      <c r="E12" s="134"/>
      <c r="F12" s="134"/>
      <c r="G12" s="134"/>
      <c r="H12" s="134"/>
      <c r="I12" s="132"/>
      <c r="J12" s="132"/>
    </row>
    <row r="13" spans="1:18" s="69" customFormat="1" ht="15" x14ac:dyDescent="0.25">
      <c r="A13" s="129"/>
      <c r="B13" s="200" t="s">
        <v>3</v>
      </c>
      <c r="C13" s="200"/>
      <c r="D13" s="200"/>
      <c r="E13" s="131"/>
      <c r="F13" s="132"/>
      <c r="G13" s="139" t="s">
        <v>4</v>
      </c>
      <c r="H13" s="140" t="s">
        <v>5</v>
      </c>
      <c r="I13" s="225" t="str">
        <f>IF($G$14="Q1 2024","Fill in columns D and K",IF('(1) Cohorts'!$G$14="Q2 2024","Fill in columns E and L",IF('(1) Cohorts'!$G$14="Q3 2024","Fill in columns F and M",IF('(1) Cohorts'!$G$14="Q4 2024","Fill in columns G and N"))))</f>
        <v>Fill in columns D and K</v>
      </c>
      <c r="J13" s="226"/>
    </row>
    <row r="14" spans="1:18" s="69" customFormat="1" ht="15" thickBot="1" x14ac:dyDescent="0.25">
      <c r="A14" s="129"/>
      <c r="B14" s="229">
        <f>'YTD SUMMARY'!B22</f>
        <v>0</v>
      </c>
      <c r="C14" s="230"/>
      <c r="D14" s="231"/>
      <c r="E14" s="137"/>
      <c r="F14" s="132"/>
      <c r="G14" s="141" t="str">
        <f>'YTD SUMMARY'!F22</f>
        <v>Q1 2024</v>
      </c>
      <c r="H14" s="142" t="str">
        <f>'YTD SUMMARY'!G22</f>
        <v>Apr 1 - Jun 30 2023</v>
      </c>
      <c r="I14" s="227"/>
      <c r="J14" s="228"/>
    </row>
    <row r="15" spans="1:18" s="69" customFormat="1" ht="14.25" x14ac:dyDescent="0.2">
      <c r="A15" s="129"/>
      <c r="B15" s="137"/>
      <c r="C15" s="137"/>
      <c r="D15" s="137"/>
      <c r="E15" s="137"/>
      <c r="F15" s="132"/>
      <c r="G15" s="132"/>
      <c r="H15" s="132"/>
      <c r="I15" s="132"/>
      <c r="J15" s="132"/>
    </row>
    <row r="16" spans="1:18" s="97" customFormat="1" ht="63.75" x14ac:dyDescent="0.25">
      <c r="B16" s="116" t="s">
        <v>44</v>
      </c>
      <c r="C16" s="117" t="s">
        <v>48</v>
      </c>
      <c r="D16" s="100" t="s">
        <v>111</v>
      </c>
      <c r="E16" s="100" t="s">
        <v>115</v>
      </c>
      <c r="F16" s="100" t="s">
        <v>116</v>
      </c>
      <c r="G16" s="100" t="s">
        <v>117</v>
      </c>
      <c r="H16" s="123" t="s">
        <v>118</v>
      </c>
      <c r="I16" s="123" t="s">
        <v>100</v>
      </c>
      <c r="J16" s="124" t="s">
        <v>49</v>
      </c>
      <c r="K16" s="101" t="s">
        <v>112</v>
      </c>
      <c r="L16" s="101" t="s">
        <v>119</v>
      </c>
      <c r="M16" s="101" t="s">
        <v>120</v>
      </c>
      <c r="N16" s="101" t="s">
        <v>121</v>
      </c>
      <c r="O16" s="124" t="s">
        <v>122</v>
      </c>
      <c r="P16" s="124" t="s">
        <v>100</v>
      </c>
      <c r="Q16" s="102" t="s">
        <v>93</v>
      </c>
      <c r="R16" s="102" t="s">
        <v>110</v>
      </c>
    </row>
    <row r="17" spans="1:21" ht="33.75" customHeight="1" x14ac:dyDescent="0.2">
      <c r="B17" s="118" t="str">
        <f>IF(Budget!A103&gt;0,Budget!A103,"-")</f>
        <v>-</v>
      </c>
      <c r="C17" s="119">
        <f>IF($G$14="Q1 2024",Budget!E103,IF('(3) Patient Benefits'!$G$14="Q2 2024",Budget!E103+Budget!F103,IF('(3) Patient Benefits'!$G$14="Q3 2024",Budget!E103+Budget!F103+Budget!G103,IF('(3) Patient Benefits'!$G$14="Q4 2024",Budget!E103+Budget!F103+Budget!G103+Budget!H103))))</f>
        <v>0</v>
      </c>
      <c r="D17" s="103"/>
      <c r="E17" s="104"/>
      <c r="F17" s="104"/>
      <c r="G17" s="104"/>
      <c r="H17" s="125">
        <f>SUM(D17:G17)</f>
        <v>0</v>
      </c>
      <c r="I17" s="122" t="str">
        <f>IFERROR(H17/C17,"-")</f>
        <v>-</v>
      </c>
      <c r="J17" s="119">
        <f>IF($G$14="Q1 2024",Budget!I103,IF('(3) Patient Benefits'!$G$14="Q2 2024",Budget!I103+Budget!J103,IF('(3) Patient Benefits'!$G$14="Q3 2024",Budget!I103+Budget!J103+Budget!K103,IF('(3) Patient Benefits'!$G$14="Q4 2024",Budget!I103+Budget!J103+Budget!K103+Budget!L103))))</f>
        <v>0</v>
      </c>
      <c r="K17" s="105"/>
      <c r="L17" s="105"/>
      <c r="M17" s="105"/>
      <c r="N17" s="105"/>
      <c r="O17" s="125">
        <f>SUM(K17:N17)</f>
        <v>0</v>
      </c>
      <c r="P17" s="122" t="str">
        <f t="shared" ref="P17:P21" si="0">IFERROR(O17/J17,"-")</f>
        <v>-</v>
      </c>
      <c r="Q17" s="106"/>
      <c r="R17" s="106" t="s">
        <v>6</v>
      </c>
      <c r="T17" s="107"/>
      <c r="U17" s="107"/>
    </row>
    <row r="18" spans="1:21" ht="45.75" customHeight="1" x14ac:dyDescent="0.2">
      <c r="B18" s="118" t="str">
        <f>IF(Budget!A104&gt;0,Budget!A104,"-")</f>
        <v>-</v>
      </c>
      <c r="C18" s="119">
        <f>IF($G$14="Q1 2024",Budget!E104,IF('(3) Patient Benefits'!$G$14="Q2 2024",Budget!E104+Budget!F104,IF('(3) Patient Benefits'!$G$14="Q3 2024",Budget!E104+Budget!F104+Budget!G104,IF('(3) Patient Benefits'!$G$14="Q4 2024",Budget!E104+Budget!F104+Budget!G104+Budget!H104))))</f>
        <v>0</v>
      </c>
      <c r="D18" s="103"/>
      <c r="E18" s="104"/>
      <c r="F18" s="104"/>
      <c r="G18" s="104"/>
      <c r="H18" s="125">
        <f t="shared" ref="H18:H21" si="1">SUM(D18:G18)</f>
        <v>0</v>
      </c>
      <c r="I18" s="122" t="str">
        <f>IFERROR(H18/C18,"-")</f>
        <v>-</v>
      </c>
      <c r="J18" s="119">
        <f>IF($G$14="Q1 2024",Budget!I104,IF('(3) Patient Benefits'!$G$14="Q2 2024",Budget!I104+Budget!J104,IF('(3) Patient Benefits'!$G$14="Q3 2024",Budget!I104+Budget!J104+Budget!K104,IF('(3) Patient Benefits'!$G$14="Q4 2024",Budget!I104+Budget!J104+Budget!K104+Budget!L104))))</f>
        <v>0</v>
      </c>
      <c r="K18" s="105"/>
      <c r="L18" s="105"/>
      <c r="M18" s="105"/>
      <c r="N18" s="105"/>
      <c r="O18" s="125">
        <f t="shared" ref="O18:O21" si="2">SUM(K18:N18)</f>
        <v>0</v>
      </c>
      <c r="P18" s="122" t="str">
        <f t="shared" si="0"/>
        <v>-</v>
      </c>
      <c r="Q18" s="106"/>
      <c r="R18" s="106"/>
      <c r="T18" s="107"/>
      <c r="U18" s="107"/>
    </row>
    <row r="19" spans="1:21" ht="34.5" customHeight="1" x14ac:dyDescent="0.2">
      <c r="B19" s="118" t="str">
        <f>IF(Budget!A105&gt;0,Budget!A105,"-")</f>
        <v>-</v>
      </c>
      <c r="C19" s="119">
        <f>IF($G$14="Q1 2024",Budget!E105,IF('(3) Patient Benefits'!$G$14="Q2 2024",Budget!E105+Budget!F105,IF('(3) Patient Benefits'!$G$14="Q3 2024",Budget!E105+Budget!F105+Budget!G105,IF('(3) Patient Benefits'!$G$14="Q4 2024",Budget!E105+Budget!F105+Budget!G105+Budget!H105))))</f>
        <v>0</v>
      </c>
      <c r="D19" s="103"/>
      <c r="E19" s="104"/>
      <c r="F19" s="104"/>
      <c r="G19" s="104"/>
      <c r="H19" s="125">
        <f t="shared" si="1"/>
        <v>0</v>
      </c>
      <c r="I19" s="122" t="str">
        <f t="shared" ref="I19:I21" si="3">IFERROR(H19/C19,"-")</f>
        <v>-</v>
      </c>
      <c r="J19" s="119">
        <f>IF($G$14="Q1 2024",Budget!I105,IF('(3) Patient Benefits'!$G$14="Q2 2024",Budget!I105+Budget!J105,IF('(3) Patient Benefits'!$G$14="Q3 2024",Budget!I105+Budget!J105+Budget!K105,IF('(3) Patient Benefits'!$G$14="Q4 2024",Budget!I105+Budget!J105+Budget!K105+Budget!L105))))</f>
        <v>0</v>
      </c>
      <c r="K19" s="105"/>
      <c r="L19" s="105"/>
      <c r="M19" s="105"/>
      <c r="N19" s="105"/>
      <c r="O19" s="125">
        <f t="shared" si="2"/>
        <v>0</v>
      </c>
      <c r="P19" s="122" t="str">
        <f t="shared" si="0"/>
        <v>-</v>
      </c>
      <c r="Q19" s="106"/>
      <c r="R19" s="106"/>
      <c r="T19" s="107"/>
      <c r="U19" s="107"/>
    </row>
    <row r="20" spans="1:21" ht="32.25" customHeight="1" x14ac:dyDescent="0.2">
      <c r="B20" s="118" t="str">
        <f>IF(Budget!A106&gt;0,Budget!A106,"-")</f>
        <v>-</v>
      </c>
      <c r="C20" s="119">
        <f>IF($G$14="Q1 2024",Budget!E106,IF('(3) Patient Benefits'!$G$14="Q2 2024",Budget!E106+Budget!F106,IF('(3) Patient Benefits'!$G$14="Q3 2024",Budget!E106+Budget!F106+Budget!G106,IF('(3) Patient Benefits'!$G$14="Q4 2024",Budget!E106+Budget!F106+Budget!G106+Budget!H106))))</f>
        <v>0</v>
      </c>
      <c r="D20" s="103"/>
      <c r="E20" s="104"/>
      <c r="F20" s="104"/>
      <c r="G20" s="104"/>
      <c r="H20" s="125">
        <f t="shared" si="1"/>
        <v>0</v>
      </c>
      <c r="I20" s="122" t="str">
        <f t="shared" si="3"/>
        <v>-</v>
      </c>
      <c r="J20" s="119">
        <f>IF($G$14="Q1 2024",Budget!I106,IF('(3) Patient Benefits'!$G$14="Q2 2024",Budget!I106+Budget!J106,IF('(3) Patient Benefits'!$G$14="Q3 2024",Budget!I106+Budget!J106+Budget!K106,IF('(3) Patient Benefits'!$G$14="Q4 2024",Budget!I106+Budget!J106+Budget!K106+Budget!L106))))</f>
        <v>0</v>
      </c>
      <c r="K20" s="105"/>
      <c r="L20" s="105"/>
      <c r="M20" s="105"/>
      <c r="N20" s="105"/>
      <c r="O20" s="125">
        <f t="shared" si="2"/>
        <v>0</v>
      </c>
      <c r="P20" s="122" t="str">
        <f t="shared" si="0"/>
        <v>-</v>
      </c>
      <c r="Q20" s="108"/>
      <c r="R20" s="108"/>
      <c r="T20" s="107"/>
      <c r="U20" s="107"/>
    </row>
    <row r="21" spans="1:21" ht="34.5" customHeight="1" x14ac:dyDescent="0.2">
      <c r="B21" s="118" t="str">
        <f>IF(Budget!A107&gt;0,Budget!A107,"-")</f>
        <v>-</v>
      </c>
      <c r="C21" s="119">
        <f>IF($G$14="Q1 2024",Budget!E107,IF('(3) Patient Benefits'!$G$14="Q2 2024",Budget!E107+Budget!F107,IF('(3) Patient Benefits'!$G$14="Q3 2024",Budget!E107+Budget!F107+Budget!G107,IF('(3) Patient Benefits'!$G$14="Q4 2024",Budget!E107+Budget!F107+Budget!G107+Budget!H107))))</f>
        <v>0</v>
      </c>
      <c r="D21" s="103"/>
      <c r="E21" s="104"/>
      <c r="F21" s="104"/>
      <c r="G21" s="104"/>
      <c r="H21" s="125">
        <f t="shared" si="1"/>
        <v>0</v>
      </c>
      <c r="I21" s="122" t="str">
        <f t="shared" si="3"/>
        <v>-</v>
      </c>
      <c r="J21" s="119">
        <f>IF($G$14="Q1 2024",Budget!I107,IF('(3) Patient Benefits'!$G$14="Q2 2024",Budget!I107+Budget!J107,IF('(3) Patient Benefits'!$G$14="Q3 2024",Budget!I107+Budget!J107+Budget!K107,IF('(3) Patient Benefits'!$G$14="Q4 2024",Budget!I107+Budget!J107+Budget!K107+Budget!L107))))</f>
        <v>0</v>
      </c>
      <c r="K21" s="105"/>
      <c r="L21" s="105"/>
      <c r="M21" s="105"/>
      <c r="N21" s="105"/>
      <c r="O21" s="125">
        <f t="shared" si="2"/>
        <v>0</v>
      </c>
      <c r="P21" s="122" t="str">
        <f t="shared" si="0"/>
        <v>-</v>
      </c>
      <c r="Q21" s="108"/>
      <c r="R21" s="108"/>
      <c r="T21" s="107"/>
      <c r="U21" s="107"/>
    </row>
    <row r="22" spans="1:21" ht="34.5" customHeight="1" x14ac:dyDescent="0.25">
      <c r="B22" s="120" t="s">
        <v>7</v>
      </c>
      <c r="C22" s="121">
        <f t="shared" ref="C22:H22" si="4">SUM(C17:C21)</f>
        <v>0</v>
      </c>
      <c r="D22" s="121">
        <f t="shared" si="4"/>
        <v>0</v>
      </c>
      <c r="E22" s="121">
        <f t="shared" si="4"/>
        <v>0</v>
      </c>
      <c r="F22" s="121">
        <f t="shared" si="4"/>
        <v>0</v>
      </c>
      <c r="G22" s="121">
        <f t="shared" si="4"/>
        <v>0</v>
      </c>
      <c r="H22" s="121">
        <f t="shared" si="4"/>
        <v>0</v>
      </c>
      <c r="I22" s="122" t="str">
        <f>IFERROR(H22/C22,"-")</f>
        <v>-</v>
      </c>
      <c r="J22" s="121">
        <f t="shared" ref="J22:O22" si="5">SUM(J17:J21)</f>
        <v>0</v>
      </c>
      <c r="K22" s="121">
        <f t="shared" si="5"/>
        <v>0</v>
      </c>
      <c r="L22" s="121">
        <f t="shared" si="5"/>
        <v>0</v>
      </c>
      <c r="M22" s="121">
        <f t="shared" si="5"/>
        <v>0</v>
      </c>
      <c r="N22" s="121">
        <f t="shared" si="5"/>
        <v>0</v>
      </c>
      <c r="O22" s="121">
        <f t="shared" si="5"/>
        <v>0</v>
      </c>
      <c r="P22" s="122" t="str">
        <f>IFERROR(O22/J22,"-")</f>
        <v>-</v>
      </c>
      <c r="Q22" s="109"/>
      <c r="R22" s="109"/>
    </row>
    <row r="23" spans="1:21" x14ac:dyDescent="0.2">
      <c r="B23" s="110"/>
      <c r="C23" s="111"/>
      <c r="D23" s="110"/>
      <c r="E23" s="110"/>
      <c r="F23" s="110"/>
      <c r="G23" s="110"/>
      <c r="H23" s="110"/>
      <c r="I23" s="110"/>
      <c r="J23" s="112"/>
      <c r="K23" s="112"/>
      <c r="L23" s="112"/>
      <c r="M23" s="112"/>
      <c r="N23" s="112"/>
      <c r="O23" s="112"/>
      <c r="P23" s="110"/>
    </row>
    <row r="24" spans="1:21" ht="8.25" customHeight="1" x14ac:dyDescent="0.2">
      <c r="B24" s="113"/>
      <c r="C24" s="114"/>
      <c r="D24" s="113"/>
      <c r="E24" s="113"/>
      <c r="F24" s="113"/>
      <c r="G24" s="113"/>
      <c r="H24" s="113"/>
      <c r="I24" s="113"/>
      <c r="J24" s="113"/>
      <c r="K24" s="113"/>
      <c r="L24" s="113"/>
      <c r="M24" s="113"/>
      <c r="N24" s="113"/>
      <c r="O24" s="113"/>
      <c r="P24" s="113"/>
      <c r="Q24" s="113"/>
    </row>
    <row r="25" spans="1:21" x14ac:dyDescent="0.2">
      <c r="A25" s="95" t="s">
        <v>8</v>
      </c>
      <c r="B25" s="115" t="s">
        <v>72</v>
      </c>
      <c r="D25" s="110"/>
      <c r="E25" s="110"/>
      <c r="F25" s="110"/>
      <c r="G25" s="110"/>
      <c r="H25" s="110"/>
      <c r="I25" s="110"/>
    </row>
    <row r="26" spans="1:21" ht="7.5" customHeight="1" x14ac:dyDescent="0.2">
      <c r="D26" s="110"/>
      <c r="E26" s="110"/>
      <c r="F26" s="110"/>
      <c r="G26" s="110"/>
      <c r="H26" s="110"/>
      <c r="I26" s="110"/>
    </row>
  </sheetData>
  <sheetProtection algorithmName="SHA-512" hashValue="rVSkRtOjEXyNCNnYyOk6rB/jL7dV1Zm7gfQf570iuCCdluUPTJVhXOE7384oUoj8BYuCvSzNg0JUvqPm8VuGig==" saltValue="GrLVC4BhkIOSYEw4Wpib/g==" spinCount="100000" sheet="1" objects="1" scenarios="1"/>
  <mergeCells count="8">
    <mergeCell ref="I13:J14"/>
    <mergeCell ref="B14:D14"/>
    <mergeCell ref="B2:J2"/>
    <mergeCell ref="B4:J4"/>
    <mergeCell ref="C6:J6"/>
    <mergeCell ref="C8:J8"/>
    <mergeCell ref="C10:J10"/>
    <mergeCell ref="B13:D13"/>
  </mergeCells>
  <conditionalFormatting sqref="I16:I22">
    <cfRule type="cellIs" dxfId="8" priority="2" operator="lessThan">
      <formula>0.8</formula>
    </cfRule>
  </conditionalFormatting>
  <conditionalFormatting sqref="P16:P22">
    <cfRule type="cellIs" dxfId="7" priority="1" operator="lessThan">
      <formula>0.8</formula>
    </cfRule>
  </conditionalFormatting>
  <pageMargins left="0.61" right="0.56000000000000005" top="0.59" bottom="0.74803149606299213" header="0.31496062992125984" footer="0.31496062992125984"/>
  <pageSetup scale="77" orientation="portrait" r:id="rId1"/>
  <headerFooter>
    <oddFooter>&amp;LTFRI Form (June 2021)&amp;C&amp;A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D5F896B-10DF-41BA-9706-A56B47DB6DA0}">
          <x14:formula1>
            <xm:f>'Drop Downs'!$C$6:$C$8</xm:f>
          </x14:formula1>
          <xm:sqref>C8:N8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CD09-627B-4D04-B124-A0DBF21A9C9B}">
  <sheetPr codeName="Sheet7">
    <tabColor theme="9" tint="0.39997558519241921"/>
  </sheetPr>
  <dimension ref="A1:U24"/>
  <sheetViews>
    <sheetView zoomScale="85" zoomScaleNormal="85" workbookViewId="0">
      <selection activeCell="K39" sqref="K39"/>
    </sheetView>
  </sheetViews>
  <sheetFormatPr defaultColWidth="9.140625" defaultRowHeight="12.75" x14ac:dyDescent="0.2"/>
  <cols>
    <col min="1" max="1" width="2.28515625" style="95" customWidth="1"/>
    <col min="2" max="2" width="39.140625" style="95" customWidth="1"/>
    <col min="3" max="3" width="13.7109375" style="17" customWidth="1"/>
    <col min="4" max="7" width="13.28515625" style="95" customWidth="1"/>
    <col min="8" max="8" width="19.5703125" style="95" customWidth="1"/>
    <col min="9" max="9" width="9" style="95" customWidth="1"/>
    <col min="10" max="10" width="17.5703125" style="95" customWidth="1"/>
    <col min="11" max="14" width="11.28515625" style="95" customWidth="1"/>
    <col min="15" max="15" width="19.42578125" style="95" customWidth="1"/>
    <col min="16" max="16" width="8.85546875" style="95" customWidth="1"/>
    <col min="17" max="17" width="20.85546875" style="95" customWidth="1"/>
    <col min="18" max="18" width="27.28515625" style="95" customWidth="1"/>
    <col min="19" max="16384" width="9.140625" style="95"/>
  </cols>
  <sheetData>
    <row r="1" spans="1:18" x14ac:dyDescent="0.2">
      <c r="A1" s="4"/>
      <c r="B1" s="4"/>
      <c r="C1" s="126"/>
      <c r="D1" s="4"/>
      <c r="E1" s="4"/>
      <c r="F1" s="4"/>
      <c r="G1" s="4"/>
      <c r="H1" s="4"/>
      <c r="I1" s="4"/>
      <c r="J1" s="4"/>
    </row>
    <row r="2" spans="1:18" ht="23.25" x14ac:dyDescent="0.35">
      <c r="A2" s="4"/>
      <c r="B2" s="232" t="s">
        <v>0</v>
      </c>
      <c r="C2" s="232"/>
      <c r="D2" s="232"/>
      <c r="E2" s="232"/>
      <c r="F2" s="232"/>
      <c r="G2" s="232"/>
      <c r="H2" s="232"/>
      <c r="I2" s="232"/>
      <c r="J2" s="232"/>
    </row>
    <row r="3" spans="1:18" ht="17.25" customHeight="1" x14ac:dyDescent="0.35">
      <c r="A3" s="4"/>
      <c r="B3" s="127"/>
      <c r="C3" s="128"/>
      <c r="D3" s="4"/>
      <c r="E3" s="4"/>
      <c r="F3" s="4"/>
      <c r="G3" s="4"/>
      <c r="H3" s="4"/>
      <c r="I3" s="4"/>
      <c r="J3" s="4"/>
    </row>
    <row r="4" spans="1:18" ht="23.25" x14ac:dyDescent="0.35">
      <c r="A4" s="4"/>
      <c r="B4" s="233" t="s">
        <v>60</v>
      </c>
      <c r="C4" s="234"/>
      <c r="D4" s="234"/>
      <c r="E4" s="234"/>
      <c r="F4" s="234"/>
      <c r="G4" s="234"/>
      <c r="H4" s="234"/>
      <c r="I4" s="234"/>
      <c r="J4" s="234"/>
    </row>
    <row r="5" spans="1:18" x14ac:dyDescent="0.2">
      <c r="A5" s="4"/>
      <c r="B5" s="4"/>
      <c r="C5" s="126"/>
      <c r="D5" s="4"/>
      <c r="E5" s="4"/>
      <c r="F5" s="4"/>
      <c r="G5" s="4"/>
      <c r="H5" s="4"/>
      <c r="I5" s="4"/>
      <c r="J5" s="4"/>
    </row>
    <row r="6" spans="1:18" s="69" customFormat="1" ht="15" x14ac:dyDescent="0.25">
      <c r="A6" s="129"/>
      <c r="B6" s="130" t="s">
        <v>51</v>
      </c>
      <c r="C6" s="235">
        <f>'YTD SUMMARY'!C6</f>
        <v>0</v>
      </c>
      <c r="D6" s="235"/>
      <c r="E6" s="235"/>
      <c r="F6" s="235"/>
      <c r="G6" s="235"/>
      <c r="H6" s="235"/>
      <c r="I6" s="235"/>
      <c r="J6" s="235"/>
      <c r="K6" s="9"/>
      <c r="L6" s="9"/>
      <c r="M6" s="9"/>
      <c r="N6" s="9"/>
      <c r="O6" s="3"/>
    </row>
    <row r="7" spans="1:18" s="69" customFormat="1" ht="14.25" x14ac:dyDescent="0.2">
      <c r="A7" s="129"/>
      <c r="B7" s="129"/>
      <c r="C7" s="126"/>
      <c r="D7" s="129"/>
      <c r="E7" s="129"/>
      <c r="F7" s="129"/>
      <c r="G7" s="129"/>
      <c r="H7" s="129"/>
      <c r="I7" s="129"/>
      <c r="J7" s="129"/>
      <c r="K7" s="2"/>
      <c r="L7" s="2"/>
      <c r="M7" s="2"/>
      <c r="N7" s="2"/>
      <c r="O7" s="2"/>
      <c r="P7" s="2"/>
    </row>
    <row r="8" spans="1:18" s="69" customFormat="1" ht="15" x14ac:dyDescent="0.25">
      <c r="A8" s="129"/>
      <c r="B8" s="130" t="s">
        <v>50</v>
      </c>
      <c r="C8" s="235" t="str">
        <f>'YTD SUMMARY'!C8</f>
        <v>Pan Canadian</v>
      </c>
      <c r="D8" s="235"/>
      <c r="E8" s="235"/>
      <c r="F8" s="235"/>
      <c r="G8" s="235"/>
      <c r="H8" s="235"/>
      <c r="I8" s="235"/>
      <c r="J8" s="235"/>
      <c r="K8" s="9"/>
      <c r="L8" s="9"/>
      <c r="M8" s="9"/>
      <c r="N8" s="9"/>
      <c r="O8" s="2"/>
      <c r="Q8" s="95"/>
    </row>
    <row r="9" spans="1:18" s="69" customFormat="1" ht="14.25" x14ac:dyDescent="0.2">
      <c r="A9" s="129"/>
      <c r="B9" s="129"/>
      <c r="C9" s="126"/>
      <c r="D9" s="129"/>
      <c r="E9" s="129"/>
      <c r="F9" s="129"/>
      <c r="G9" s="129"/>
      <c r="H9" s="129"/>
      <c r="I9" s="129"/>
      <c r="J9" s="129"/>
      <c r="K9" s="2"/>
      <c r="L9" s="2"/>
      <c r="M9" s="2"/>
      <c r="N9" s="2"/>
      <c r="O9" s="2"/>
    </row>
    <row r="10" spans="1:18" s="69" customFormat="1" ht="15" x14ac:dyDescent="0.25">
      <c r="A10" s="129"/>
      <c r="B10" s="130" t="s">
        <v>17</v>
      </c>
      <c r="C10" s="235">
        <f>'YTD SUMMARY'!C12</f>
        <v>0</v>
      </c>
      <c r="D10" s="235"/>
      <c r="E10" s="235"/>
      <c r="F10" s="235"/>
      <c r="G10" s="235"/>
      <c r="H10" s="235"/>
      <c r="I10" s="235"/>
      <c r="J10" s="235"/>
      <c r="K10" s="9"/>
      <c r="L10" s="9"/>
      <c r="M10" s="9"/>
      <c r="N10" s="9"/>
    </row>
    <row r="11" spans="1:18" s="69" customFormat="1" ht="15" x14ac:dyDescent="0.25">
      <c r="A11" s="133"/>
      <c r="B11" s="134"/>
      <c r="C11" s="135"/>
      <c r="D11" s="130"/>
      <c r="E11" s="130"/>
      <c r="F11" s="130"/>
      <c r="G11" s="130"/>
      <c r="H11" s="130"/>
      <c r="I11" s="130"/>
      <c r="J11" s="136"/>
      <c r="K11" s="14"/>
      <c r="L11" s="14"/>
      <c r="M11" s="14"/>
      <c r="N11" s="14"/>
    </row>
    <row r="12" spans="1:18" s="69" customFormat="1" ht="15.75" thickBot="1" x14ac:dyDescent="0.3">
      <c r="A12" s="129"/>
      <c r="B12" s="130"/>
      <c r="C12" s="135"/>
      <c r="D12" s="134"/>
      <c r="E12" s="134"/>
      <c r="F12" s="134"/>
      <c r="G12" s="134"/>
      <c r="H12" s="134"/>
      <c r="I12" s="132"/>
      <c r="J12" s="132"/>
    </row>
    <row r="13" spans="1:18" s="69" customFormat="1" ht="15" x14ac:dyDescent="0.25">
      <c r="A13" s="129"/>
      <c r="B13" s="200" t="s">
        <v>3</v>
      </c>
      <c r="C13" s="200"/>
      <c r="D13" s="200"/>
      <c r="E13" s="131"/>
      <c r="F13" s="132"/>
      <c r="G13" s="139" t="s">
        <v>4</v>
      </c>
      <c r="H13" s="140" t="s">
        <v>5</v>
      </c>
      <c r="I13" s="225" t="str">
        <f>IF($G$14="Q1 2024","Fill in columns D and K",IF('(1) Cohorts'!$G$14="Q2 2024","Fill in columns E and L",IF('(1) Cohorts'!$G$14="Q3 2024","Fill in columns F and M",IF('(1) Cohorts'!$G$14="Q4 2024","Fill in columns G and N"))))</f>
        <v>Fill in columns D and K</v>
      </c>
      <c r="J13" s="226"/>
    </row>
    <row r="14" spans="1:18" s="69" customFormat="1" ht="15" thickBot="1" x14ac:dyDescent="0.25">
      <c r="A14" s="129"/>
      <c r="B14" s="229">
        <f>'YTD SUMMARY'!B22</f>
        <v>0</v>
      </c>
      <c r="C14" s="230"/>
      <c r="D14" s="231"/>
      <c r="E14" s="137"/>
      <c r="F14" s="132"/>
      <c r="G14" s="141" t="str">
        <f>'YTD SUMMARY'!F22</f>
        <v>Q1 2024</v>
      </c>
      <c r="H14" s="142" t="str">
        <f>'YTD SUMMARY'!G22</f>
        <v>Apr 1 - Jun 30 2023</v>
      </c>
      <c r="I14" s="227"/>
      <c r="J14" s="228"/>
    </row>
    <row r="15" spans="1:18" s="69" customFormat="1" ht="14.25" x14ac:dyDescent="0.2">
      <c r="A15" s="129"/>
      <c r="B15" s="143"/>
      <c r="C15" s="143"/>
      <c r="D15" s="143"/>
      <c r="E15" s="137"/>
      <c r="F15" s="132"/>
      <c r="G15" s="132"/>
      <c r="H15" s="132"/>
      <c r="I15" s="132"/>
      <c r="J15" s="132"/>
    </row>
    <row r="16" spans="1:18" s="97" customFormat="1" ht="51" x14ac:dyDescent="0.25">
      <c r="B16" s="116" t="s">
        <v>44</v>
      </c>
      <c r="C16" s="117" t="s">
        <v>48</v>
      </c>
      <c r="D16" s="100" t="s">
        <v>111</v>
      </c>
      <c r="E16" s="100" t="s">
        <v>115</v>
      </c>
      <c r="F16" s="100" t="s">
        <v>116</v>
      </c>
      <c r="G16" s="100" t="s">
        <v>117</v>
      </c>
      <c r="H16" s="123" t="s">
        <v>118</v>
      </c>
      <c r="I16" s="123" t="s">
        <v>100</v>
      </c>
      <c r="J16" s="124" t="s">
        <v>49</v>
      </c>
      <c r="K16" s="101" t="s">
        <v>112</v>
      </c>
      <c r="L16" s="101" t="s">
        <v>119</v>
      </c>
      <c r="M16" s="101" t="s">
        <v>120</v>
      </c>
      <c r="N16" s="101" t="s">
        <v>121</v>
      </c>
      <c r="O16" s="124" t="s">
        <v>122</v>
      </c>
      <c r="P16" s="124" t="s">
        <v>100</v>
      </c>
      <c r="Q16" s="102" t="s">
        <v>93</v>
      </c>
      <c r="R16" s="102" t="s">
        <v>110</v>
      </c>
    </row>
    <row r="17" spans="1:21" ht="33.75" customHeight="1" x14ac:dyDescent="0.2">
      <c r="B17" s="118" t="str">
        <f>IF(Budget!A112&gt;0,Budget!A112,"-")</f>
        <v>-</v>
      </c>
      <c r="C17" s="119">
        <f>IF($G$14="Q1 2024",Budget!E112,IF('(4) Network Training'!$G$14="Q2 2024",Budget!E112+Budget!F112,IF('(4) Network Training'!$G$14="Q3 2024",Budget!E112+Budget!F112+Budget!G112,IF('(4) Network Training'!$G$14="Q4 2024",Budget!E112+Budget!F112+Budget!G112+Budget!H112))))</f>
        <v>0</v>
      </c>
      <c r="D17" s="103"/>
      <c r="E17" s="104"/>
      <c r="F17" s="104"/>
      <c r="G17" s="104"/>
      <c r="H17" s="125">
        <f>SUM(D17:G17)</f>
        <v>0</v>
      </c>
      <c r="I17" s="122" t="str">
        <f>IFERROR(H17/C17,"-")</f>
        <v>-</v>
      </c>
      <c r="J17" s="119">
        <f>IF($G$14="Q1 2024",Budget!I112,IF('(4) Network Training'!$G$14="Q2 2024",Budget!I112+Budget!J112,IF('(4) Network Training'!$G$14="Q3 2024",Budget!I112+Budget!J112+Budget!K112,IF('(4) Network Training'!$G$14="Q4 2024",Budget!I112+Budget!J112+Budget!K112+Budget!L112))))</f>
        <v>0</v>
      </c>
      <c r="K17" s="105"/>
      <c r="L17" s="105"/>
      <c r="M17" s="105"/>
      <c r="N17" s="105"/>
      <c r="O17" s="125">
        <f>SUM(K17:N17)</f>
        <v>0</v>
      </c>
      <c r="P17" s="122" t="str">
        <f t="shared" ref="P17:P19" si="0">IFERROR(O17/J17,"-")</f>
        <v>-</v>
      </c>
      <c r="Q17" s="106"/>
      <c r="R17" s="106" t="s">
        <v>6</v>
      </c>
      <c r="T17" s="107"/>
      <c r="U17" s="107"/>
    </row>
    <row r="18" spans="1:21" ht="45.75" customHeight="1" x14ac:dyDescent="0.2">
      <c r="B18" s="118" t="str">
        <f>IF(Budget!A113&gt;0,Budget!A113,"-")</f>
        <v>-</v>
      </c>
      <c r="C18" s="119">
        <f>IF($G$14="Q1 2024",Budget!E113,IF('(4) Network Training'!$G$14="Q2 2024",Budget!E113+Budget!F113,IF('(4) Network Training'!$G$14="Q3 2024",Budget!E113+Budget!F113+Budget!G113,IF('(4) Network Training'!$G$14="Q4 2024",Budget!E113+Budget!F113+Budget!G113+Budget!H113))))</f>
        <v>0</v>
      </c>
      <c r="D18" s="103"/>
      <c r="E18" s="104"/>
      <c r="F18" s="104"/>
      <c r="G18" s="104"/>
      <c r="H18" s="125">
        <f t="shared" ref="H18:H19" si="1">SUM(D18:G18)</f>
        <v>0</v>
      </c>
      <c r="I18" s="122" t="str">
        <f>IFERROR(H18/C18,"-")</f>
        <v>-</v>
      </c>
      <c r="J18" s="119">
        <f>IF($G$14="Q1 2024",Budget!I113,IF('(4) Network Training'!$G$14="Q2 2024",Budget!I113+Budget!J113,IF('(4) Network Training'!$G$14="Q3 2024",Budget!I113+Budget!J113+Budget!K113,IF('(4) Network Training'!$G$14="Q4 2024",Budget!I113+Budget!J113+Budget!K113+Budget!L113))))</f>
        <v>0</v>
      </c>
      <c r="K18" s="105"/>
      <c r="L18" s="105"/>
      <c r="M18" s="105"/>
      <c r="N18" s="105"/>
      <c r="O18" s="125">
        <f t="shared" ref="O18:O19" si="2">SUM(K18:N18)</f>
        <v>0</v>
      </c>
      <c r="P18" s="122" t="str">
        <f t="shared" si="0"/>
        <v>-</v>
      </c>
      <c r="Q18" s="106"/>
      <c r="R18" s="106"/>
      <c r="T18" s="107"/>
      <c r="U18" s="107"/>
    </row>
    <row r="19" spans="1:21" ht="34.5" customHeight="1" x14ac:dyDescent="0.2">
      <c r="B19" s="118" t="str">
        <f>IF(Budget!A114&gt;0,Budget!A114,"-")</f>
        <v>-</v>
      </c>
      <c r="C19" s="119">
        <f>IF($G$14="Q1 2024",Budget!E114,IF('(4) Network Training'!$G$14="Q2 2024",Budget!E114+Budget!F114,IF('(4) Network Training'!$G$14="Q3 2024",Budget!E114+Budget!F114+Budget!G114,IF('(4) Network Training'!$G$14="Q4 2024",Budget!E114+Budget!F114+Budget!G114+Budget!H114))))</f>
        <v>0</v>
      </c>
      <c r="D19" s="103"/>
      <c r="E19" s="104"/>
      <c r="F19" s="104"/>
      <c r="G19" s="104"/>
      <c r="H19" s="125">
        <f t="shared" si="1"/>
        <v>0</v>
      </c>
      <c r="I19" s="122" t="str">
        <f t="shared" ref="I19" si="3">IFERROR(H19/C19,"-")</f>
        <v>-</v>
      </c>
      <c r="J19" s="119">
        <f>IF($G$14="Q1 2024",Budget!I114,IF('(4) Network Training'!$G$14="Q2 2024",Budget!I114+Budget!J114,IF('(4) Network Training'!$G$14="Q3 2024",Budget!I114+Budget!J114+Budget!K114,IF('(4) Network Training'!$G$14="Q4 2024",Budget!I114+Budget!J114+Budget!K114+Budget!L114))))</f>
        <v>0</v>
      </c>
      <c r="K19" s="105"/>
      <c r="L19" s="105"/>
      <c r="M19" s="105"/>
      <c r="N19" s="105"/>
      <c r="O19" s="125">
        <f t="shared" si="2"/>
        <v>0</v>
      </c>
      <c r="P19" s="122" t="str">
        <f t="shared" si="0"/>
        <v>-</v>
      </c>
      <c r="Q19" s="106"/>
      <c r="R19" s="106"/>
      <c r="T19" s="107"/>
      <c r="U19" s="107"/>
    </row>
    <row r="20" spans="1:21" ht="34.5" customHeight="1" x14ac:dyDescent="0.25">
      <c r="B20" s="120" t="s">
        <v>7</v>
      </c>
      <c r="C20" s="121">
        <f t="shared" ref="C20:H20" si="4">SUM(C17:C19)</f>
        <v>0</v>
      </c>
      <c r="D20" s="121">
        <f t="shared" si="4"/>
        <v>0</v>
      </c>
      <c r="E20" s="121">
        <f t="shared" si="4"/>
        <v>0</v>
      </c>
      <c r="F20" s="121">
        <f t="shared" si="4"/>
        <v>0</v>
      </c>
      <c r="G20" s="121">
        <f t="shared" si="4"/>
        <v>0</v>
      </c>
      <c r="H20" s="121">
        <f t="shared" si="4"/>
        <v>0</v>
      </c>
      <c r="I20" s="122" t="str">
        <f>IFERROR(H20/C20,"-")</f>
        <v>-</v>
      </c>
      <c r="J20" s="121">
        <f t="shared" ref="J20:O20" si="5">SUM(J17:J19)</f>
        <v>0</v>
      </c>
      <c r="K20" s="121">
        <f t="shared" si="5"/>
        <v>0</v>
      </c>
      <c r="L20" s="121">
        <f t="shared" si="5"/>
        <v>0</v>
      </c>
      <c r="M20" s="121">
        <f t="shared" si="5"/>
        <v>0</v>
      </c>
      <c r="N20" s="121">
        <f t="shared" si="5"/>
        <v>0</v>
      </c>
      <c r="O20" s="121">
        <f t="shared" si="5"/>
        <v>0</v>
      </c>
      <c r="P20" s="122" t="str">
        <f>IFERROR(O20/J20,"-")</f>
        <v>-</v>
      </c>
      <c r="Q20" s="109"/>
      <c r="R20" s="109"/>
    </row>
    <row r="21" spans="1:21" x14ac:dyDescent="0.2">
      <c r="B21" s="110"/>
      <c r="C21" s="111"/>
      <c r="D21" s="110"/>
      <c r="E21" s="110"/>
      <c r="F21" s="110"/>
      <c r="G21" s="110"/>
      <c r="H21" s="110"/>
      <c r="I21" s="110"/>
      <c r="J21" s="112"/>
      <c r="K21" s="112"/>
      <c r="L21" s="112"/>
      <c r="M21" s="112"/>
      <c r="N21" s="112"/>
      <c r="O21" s="112"/>
      <c r="P21" s="110"/>
    </row>
    <row r="22" spans="1:21" ht="8.25" customHeight="1" x14ac:dyDescent="0.2">
      <c r="B22" s="113"/>
      <c r="C22" s="114"/>
      <c r="D22" s="113"/>
      <c r="E22" s="113"/>
      <c r="F22" s="113"/>
      <c r="G22" s="113"/>
      <c r="H22" s="113"/>
      <c r="I22" s="113"/>
      <c r="J22" s="113"/>
      <c r="K22" s="113"/>
      <c r="L22" s="113"/>
      <c r="M22" s="113"/>
      <c r="N22" s="113"/>
      <c r="O22" s="113"/>
      <c r="P22" s="113"/>
      <c r="Q22" s="113"/>
    </row>
    <row r="23" spans="1:21" x14ac:dyDescent="0.2">
      <c r="A23" s="95" t="s">
        <v>8</v>
      </c>
      <c r="B23" s="115" t="s">
        <v>72</v>
      </c>
      <c r="D23" s="110"/>
      <c r="E23" s="110"/>
      <c r="F23" s="110"/>
      <c r="G23" s="110"/>
      <c r="H23" s="110"/>
      <c r="I23" s="110"/>
    </row>
    <row r="24" spans="1:21" ht="7.5" customHeight="1" x14ac:dyDescent="0.2">
      <c r="D24" s="110"/>
      <c r="E24" s="110"/>
      <c r="F24" s="110"/>
      <c r="G24" s="110"/>
      <c r="H24" s="110"/>
      <c r="I24" s="110"/>
    </row>
  </sheetData>
  <sheetProtection algorithmName="SHA-512" hashValue="qMMzOokGkUKMvVXj312XEjXaTU2rxufPLWvXesqaWBK93kCckKpJTer08ak8m4+zW5iAPEo9UQ31HYaTHBsX0A==" saltValue="1Hpt3rhN7IK6AtYYGqB51Q==" spinCount="100000" sheet="1" objects="1" scenarios="1"/>
  <mergeCells count="8">
    <mergeCell ref="I13:J14"/>
    <mergeCell ref="B14:D14"/>
    <mergeCell ref="B2:J2"/>
    <mergeCell ref="B4:J4"/>
    <mergeCell ref="C6:J6"/>
    <mergeCell ref="C8:J8"/>
    <mergeCell ref="C10:J10"/>
    <mergeCell ref="B13:D13"/>
  </mergeCells>
  <conditionalFormatting sqref="I16:I20">
    <cfRule type="cellIs" dxfId="6" priority="2" operator="lessThan">
      <formula>0.8</formula>
    </cfRule>
  </conditionalFormatting>
  <conditionalFormatting sqref="P16:P20">
    <cfRule type="cellIs" dxfId="5" priority="1" operator="lessThan">
      <formula>0.8</formula>
    </cfRule>
  </conditionalFormatting>
  <pageMargins left="0.61" right="0.56000000000000005" top="0.59" bottom="0.74803149606299213" header="0.31496062992125984" footer="0.31496062992125984"/>
  <pageSetup scale="77" orientation="portrait" r:id="rId1"/>
  <headerFooter>
    <oddFooter>&amp;LTFRI Form (June 2021)&amp;C&amp;A</oddFooter>
  </headerFooter>
  <ignoredErrors>
    <ignoredError sqref="I20"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90B0083-A558-4A40-A0C2-7F2F5D55601B}">
          <x14:formula1>
            <xm:f>'Drop Downs'!$C$6:$C$8</xm:f>
          </x14:formula1>
          <xm:sqref>C8:N8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3557-7A09-4411-8531-45A39F438F6D}">
  <sheetPr codeName="Sheet8">
    <tabColor theme="9" tint="0.39997558519241921"/>
  </sheetPr>
  <dimension ref="A1:U24"/>
  <sheetViews>
    <sheetView zoomScale="85" zoomScaleNormal="85" workbookViewId="0">
      <selection activeCell="B17" sqref="B17"/>
    </sheetView>
  </sheetViews>
  <sheetFormatPr defaultColWidth="9.140625" defaultRowHeight="12.75" x14ac:dyDescent="0.2"/>
  <cols>
    <col min="1" max="1" width="2.28515625" style="95" customWidth="1"/>
    <col min="2" max="2" width="39.140625" style="95" customWidth="1"/>
    <col min="3" max="3" width="13.7109375" style="17" customWidth="1"/>
    <col min="4" max="7" width="13.28515625" style="95" customWidth="1"/>
    <col min="8" max="8" width="19.5703125" style="95" customWidth="1"/>
    <col min="9" max="9" width="9" style="95" customWidth="1"/>
    <col min="10" max="10" width="17.5703125" style="95" customWidth="1"/>
    <col min="11" max="14" width="11.28515625" style="95" customWidth="1"/>
    <col min="15" max="15" width="19.42578125" style="95" customWidth="1"/>
    <col min="16" max="16" width="8.85546875" style="95" customWidth="1"/>
    <col min="17" max="17" width="21.85546875" style="95" customWidth="1"/>
    <col min="18" max="18" width="30" style="95" customWidth="1"/>
    <col min="19" max="16384" width="9.140625" style="95"/>
  </cols>
  <sheetData>
    <row r="1" spans="1:18" x14ac:dyDescent="0.2">
      <c r="A1" s="4"/>
      <c r="B1" s="4"/>
      <c r="C1" s="126"/>
      <c r="D1" s="4"/>
      <c r="E1" s="4"/>
      <c r="F1" s="4"/>
      <c r="G1" s="4"/>
      <c r="H1" s="4"/>
      <c r="I1" s="4"/>
      <c r="J1" s="4"/>
    </row>
    <row r="2" spans="1:18" ht="23.25" x14ac:dyDescent="0.35">
      <c r="A2" s="4"/>
      <c r="B2" s="232" t="s">
        <v>0</v>
      </c>
      <c r="C2" s="232"/>
      <c r="D2" s="232"/>
      <c r="E2" s="232"/>
      <c r="F2" s="232"/>
      <c r="G2" s="232"/>
      <c r="H2" s="232"/>
      <c r="I2" s="232"/>
      <c r="J2" s="232"/>
    </row>
    <row r="3" spans="1:18" ht="17.25" customHeight="1" x14ac:dyDescent="0.35">
      <c r="A3" s="4"/>
      <c r="B3" s="127"/>
      <c r="C3" s="128"/>
      <c r="D3" s="4"/>
      <c r="E3" s="4"/>
      <c r="F3" s="4"/>
      <c r="G3" s="4"/>
      <c r="H3" s="4"/>
      <c r="I3" s="4"/>
      <c r="J3" s="4"/>
    </row>
    <row r="4" spans="1:18" ht="23.25" x14ac:dyDescent="0.35">
      <c r="A4" s="4"/>
      <c r="B4" s="233" t="s">
        <v>60</v>
      </c>
      <c r="C4" s="234"/>
      <c r="D4" s="234"/>
      <c r="E4" s="234"/>
      <c r="F4" s="234"/>
      <c r="G4" s="234"/>
      <c r="H4" s="234"/>
      <c r="I4" s="234"/>
      <c r="J4" s="234"/>
    </row>
    <row r="5" spans="1:18" x14ac:dyDescent="0.2">
      <c r="A5" s="4"/>
      <c r="B5" s="4"/>
      <c r="C5" s="126"/>
      <c r="D5" s="4"/>
      <c r="E5" s="4"/>
      <c r="F5" s="4"/>
      <c r="G5" s="4"/>
      <c r="H5" s="4"/>
      <c r="I5" s="4"/>
      <c r="J5" s="4"/>
    </row>
    <row r="6" spans="1:18" s="69" customFormat="1" ht="15" x14ac:dyDescent="0.25">
      <c r="A6" s="129"/>
      <c r="B6" s="130" t="s">
        <v>51</v>
      </c>
      <c r="C6" s="235">
        <f>'YTD SUMMARY'!C6</f>
        <v>0</v>
      </c>
      <c r="D6" s="235"/>
      <c r="E6" s="235"/>
      <c r="F6" s="235"/>
      <c r="G6" s="235"/>
      <c r="H6" s="235"/>
      <c r="I6" s="235"/>
      <c r="J6" s="235"/>
      <c r="K6" s="9"/>
      <c r="L6" s="9"/>
      <c r="M6" s="9"/>
      <c r="N6" s="9"/>
      <c r="O6" s="3"/>
    </row>
    <row r="7" spans="1:18" s="69" customFormat="1" ht="14.25" x14ac:dyDescent="0.2">
      <c r="A7" s="129"/>
      <c r="B7" s="129"/>
      <c r="C7" s="126"/>
      <c r="D7" s="129"/>
      <c r="E7" s="129"/>
      <c r="F7" s="129"/>
      <c r="G7" s="129"/>
      <c r="H7" s="129"/>
      <c r="I7" s="129"/>
      <c r="J7" s="129"/>
      <c r="K7" s="2"/>
      <c r="L7" s="2"/>
      <c r="M7" s="2"/>
      <c r="N7" s="2"/>
      <c r="O7" s="2"/>
      <c r="P7" s="2"/>
    </row>
    <row r="8" spans="1:18" s="69" customFormat="1" ht="15" x14ac:dyDescent="0.25">
      <c r="A8" s="129"/>
      <c r="B8" s="130" t="s">
        <v>50</v>
      </c>
      <c r="C8" s="235" t="str">
        <f>'YTD SUMMARY'!C8</f>
        <v>Pan Canadian</v>
      </c>
      <c r="D8" s="235"/>
      <c r="E8" s="235"/>
      <c r="F8" s="235"/>
      <c r="G8" s="235"/>
      <c r="H8" s="235"/>
      <c r="I8" s="235"/>
      <c r="J8" s="235"/>
      <c r="K8" s="9"/>
      <c r="L8" s="9"/>
      <c r="M8" s="9"/>
      <c r="N8" s="9"/>
      <c r="O8" s="2"/>
      <c r="Q8" s="95"/>
    </row>
    <row r="9" spans="1:18" s="69" customFormat="1" ht="14.25" x14ac:dyDescent="0.2">
      <c r="A9" s="129"/>
      <c r="B9" s="129"/>
      <c r="C9" s="126"/>
      <c r="D9" s="129"/>
      <c r="E9" s="129"/>
      <c r="F9" s="129"/>
      <c r="G9" s="129"/>
      <c r="H9" s="129"/>
      <c r="I9" s="129"/>
      <c r="J9" s="129"/>
      <c r="K9" s="2"/>
      <c r="L9" s="2"/>
      <c r="M9" s="2"/>
      <c r="N9" s="2"/>
      <c r="O9" s="2"/>
    </row>
    <row r="10" spans="1:18" s="69" customFormat="1" ht="15" x14ac:dyDescent="0.25">
      <c r="A10" s="129"/>
      <c r="B10" s="130" t="s">
        <v>17</v>
      </c>
      <c r="C10" s="235">
        <f>'YTD SUMMARY'!C12</f>
        <v>0</v>
      </c>
      <c r="D10" s="235"/>
      <c r="E10" s="235"/>
      <c r="F10" s="235"/>
      <c r="G10" s="235"/>
      <c r="H10" s="235"/>
      <c r="I10" s="235"/>
      <c r="J10" s="235"/>
      <c r="K10" s="9"/>
      <c r="L10" s="9"/>
      <c r="M10" s="9"/>
      <c r="N10" s="9"/>
    </row>
    <row r="11" spans="1:18" s="69" customFormat="1" ht="15" x14ac:dyDescent="0.25">
      <c r="A11" s="133"/>
      <c r="B11" s="134"/>
      <c r="C11" s="135"/>
      <c r="D11" s="130"/>
      <c r="E11" s="130"/>
      <c r="F11" s="130"/>
      <c r="G11" s="130"/>
      <c r="H11" s="130"/>
      <c r="I11" s="130"/>
      <c r="J11" s="136"/>
      <c r="K11" s="14"/>
      <c r="L11" s="14"/>
      <c r="M11" s="14"/>
      <c r="N11" s="14"/>
    </row>
    <row r="12" spans="1:18" s="69" customFormat="1" ht="15.75" thickBot="1" x14ac:dyDescent="0.3">
      <c r="A12" s="129"/>
      <c r="B12" s="130"/>
      <c r="C12" s="135"/>
      <c r="D12" s="134"/>
      <c r="E12" s="134"/>
      <c r="F12" s="134"/>
      <c r="G12" s="134"/>
      <c r="H12" s="134"/>
      <c r="I12" s="132"/>
      <c r="J12" s="132"/>
    </row>
    <row r="13" spans="1:18" s="69" customFormat="1" ht="15" x14ac:dyDescent="0.25">
      <c r="A13" s="129"/>
      <c r="B13" s="200" t="s">
        <v>3</v>
      </c>
      <c r="C13" s="200"/>
      <c r="D13" s="200"/>
      <c r="E13" s="131"/>
      <c r="F13" s="132"/>
      <c r="G13" s="139" t="s">
        <v>4</v>
      </c>
      <c r="H13" s="140" t="s">
        <v>5</v>
      </c>
      <c r="I13" s="225" t="str">
        <f>IF($G$14="Q1 2024","Fill in columns D and K",IF('(1) Cohorts'!$G$14="Q2 2024","Fill in columns E and L",IF('(1) Cohorts'!$G$14="Q3 2024","Fill in columns F and M",IF('(1) Cohorts'!$G$14="Q4 2024","Fill in columns G and N"))))</f>
        <v>Fill in columns D and K</v>
      </c>
      <c r="J13" s="226"/>
    </row>
    <row r="14" spans="1:18" s="69" customFormat="1" ht="15" thickBot="1" x14ac:dyDescent="0.25">
      <c r="A14" s="129"/>
      <c r="B14" s="229">
        <f>'YTD SUMMARY'!B22</f>
        <v>0</v>
      </c>
      <c r="C14" s="230"/>
      <c r="D14" s="231"/>
      <c r="E14" s="137"/>
      <c r="F14" s="132"/>
      <c r="G14" s="141" t="str">
        <f>'YTD SUMMARY'!F22</f>
        <v>Q1 2024</v>
      </c>
      <c r="H14" s="142" t="str">
        <f>'YTD SUMMARY'!G22</f>
        <v>Apr 1 - Jun 30 2023</v>
      </c>
      <c r="I14" s="227"/>
      <c r="J14" s="228"/>
    </row>
    <row r="15" spans="1:18" s="69" customFormat="1" ht="14.25" x14ac:dyDescent="0.2">
      <c r="A15" s="129"/>
      <c r="B15" s="143"/>
      <c r="C15" s="143"/>
      <c r="D15" s="143"/>
      <c r="E15" s="137"/>
      <c r="F15" s="132"/>
      <c r="G15" s="132"/>
      <c r="H15" s="132"/>
      <c r="I15" s="132"/>
      <c r="J15" s="132"/>
    </row>
    <row r="16" spans="1:18" s="97" customFormat="1" ht="47.25" customHeight="1" x14ac:dyDescent="0.25">
      <c r="B16" s="116" t="s">
        <v>44</v>
      </c>
      <c r="C16" s="117" t="s">
        <v>48</v>
      </c>
      <c r="D16" s="100" t="s">
        <v>111</v>
      </c>
      <c r="E16" s="100" t="s">
        <v>115</v>
      </c>
      <c r="F16" s="100" t="s">
        <v>116</v>
      </c>
      <c r="G16" s="100" t="s">
        <v>117</v>
      </c>
      <c r="H16" s="123" t="s">
        <v>118</v>
      </c>
      <c r="I16" s="123" t="s">
        <v>100</v>
      </c>
      <c r="J16" s="124" t="s">
        <v>49</v>
      </c>
      <c r="K16" s="101" t="s">
        <v>112</v>
      </c>
      <c r="L16" s="101" t="s">
        <v>119</v>
      </c>
      <c r="M16" s="101" t="s">
        <v>120</v>
      </c>
      <c r="N16" s="101" t="s">
        <v>121</v>
      </c>
      <c r="O16" s="124" t="s">
        <v>122</v>
      </c>
      <c r="P16" s="124" t="s">
        <v>100</v>
      </c>
      <c r="Q16" s="102" t="s">
        <v>93</v>
      </c>
      <c r="R16" s="102" t="s">
        <v>110</v>
      </c>
    </row>
    <row r="17" spans="1:21" ht="33.75" customHeight="1" x14ac:dyDescent="0.2">
      <c r="B17" s="118" t="str">
        <f>IF(Budget!A119&gt;0,Budget!A119,"-")</f>
        <v>-</v>
      </c>
      <c r="C17" s="119">
        <f>IF($G$14="Q1 2024",Budget!E119,IF('(5) Other Approved'!$G$14="Q2 2024",Budget!E119+Budget!F119,IF('(5) Other Approved'!$G$14="Q3 2024",Budget!E119+Budget!F119+Budget!G119,IF('(5) Other Approved'!$G$14="Q4 2024",Budget!E119+Budget!F119+Budget!G119+Budget!H119))))</f>
        <v>0</v>
      </c>
      <c r="D17" s="103"/>
      <c r="E17" s="104"/>
      <c r="F17" s="104"/>
      <c r="G17" s="104"/>
      <c r="H17" s="125">
        <f>SUM(D17:G17)</f>
        <v>0</v>
      </c>
      <c r="I17" s="122" t="str">
        <f>IFERROR(H17/C17,"-")</f>
        <v>-</v>
      </c>
      <c r="J17" s="119">
        <f>IF($G$14="Q1 2024",Budget!I119,IF('(5) Other Approved'!$G$14="Q2 2024",Budget!I119+Budget!J119,IF('(5) Other Approved'!$G$14="Q3 2024",Budget!I119+Budget!J119+Budget!K119,IF('(5) Other Approved'!$G$14="Q4 2024",Budget!I119+Budget!J119+Budget!K119+Budget!L119))))</f>
        <v>0</v>
      </c>
      <c r="K17" s="105"/>
      <c r="L17" s="105"/>
      <c r="M17" s="105"/>
      <c r="N17" s="105"/>
      <c r="O17" s="125">
        <f>SUM(K17:N17)</f>
        <v>0</v>
      </c>
      <c r="P17" s="122" t="str">
        <f t="shared" ref="P17:P19" si="0">IFERROR(O17/J17,"-")</f>
        <v>-</v>
      </c>
      <c r="Q17" s="106"/>
      <c r="R17" s="106" t="s">
        <v>6</v>
      </c>
      <c r="T17" s="107"/>
      <c r="U17" s="107"/>
    </row>
    <row r="18" spans="1:21" ht="45.75" customHeight="1" x14ac:dyDescent="0.2">
      <c r="B18" s="118" t="str">
        <f>IF(Budget!A120&gt;0,Budget!A120,"-")</f>
        <v>-</v>
      </c>
      <c r="C18" s="119">
        <f>IF($G$14="Q1 2024",Budget!E120,IF('(5) Other Approved'!$G$14="Q2 2024",Budget!E120+Budget!F120,IF('(5) Other Approved'!$G$14="Q3 2024",Budget!E120+Budget!F120+Budget!G120,IF('(5) Other Approved'!$G$14="Q4 2024",Budget!E120+Budget!F120+Budget!G120+Budget!H120))))</f>
        <v>0</v>
      </c>
      <c r="D18" s="103"/>
      <c r="E18" s="104"/>
      <c r="F18" s="104"/>
      <c r="G18" s="104"/>
      <c r="H18" s="125">
        <f t="shared" ref="H18:H19" si="1">SUM(D18:G18)</f>
        <v>0</v>
      </c>
      <c r="I18" s="122" t="str">
        <f>IFERROR(H18/C18,"-")</f>
        <v>-</v>
      </c>
      <c r="J18" s="119">
        <f>IF($G$14="Q1 2024",Budget!I120,IF('(5) Other Approved'!$G$14="Q2 2024",Budget!I120+Budget!J120,IF('(5) Other Approved'!$G$14="Q3 2024",Budget!I120+Budget!J120+Budget!K120,IF('(5) Other Approved'!$G$14="Q4 2024",Budget!I120+Budget!J120+Budget!K120+Budget!L120))))</f>
        <v>0</v>
      </c>
      <c r="K18" s="105"/>
      <c r="L18" s="105"/>
      <c r="M18" s="105"/>
      <c r="N18" s="105"/>
      <c r="O18" s="125">
        <f t="shared" ref="O18:O19" si="2">SUM(K18:N18)</f>
        <v>0</v>
      </c>
      <c r="P18" s="122" t="str">
        <f t="shared" si="0"/>
        <v>-</v>
      </c>
      <c r="Q18" s="106"/>
      <c r="R18" s="106"/>
      <c r="T18" s="107"/>
      <c r="U18" s="107"/>
    </row>
    <row r="19" spans="1:21" ht="34.5" customHeight="1" x14ac:dyDescent="0.2">
      <c r="B19" s="118" t="str">
        <f>IF(Budget!A121&gt;0,Budget!A121,"-")</f>
        <v>-</v>
      </c>
      <c r="C19" s="119">
        <f>IF($G$14="Q1 2024",Budget!E121,IF('(5) Other Approved'!$G$14="Q2 2024",Budget!E121+Budget!F121,IF('(5) Other Approved'!$G$14="Q3 2024",Budget!E121+Budget!F121+Budget!G121,IF('(5) Other Approved'!$G$14="Q4 2024",Budget!E121+Budget!F121+Budget!G121+Budget!H121))))</f>
        <v>0</v>
      </c>
      <c r="D19" s="103"/>
      <c r="E19" s="104"/>
      <c r="F19" s="104"/>
      <c r="G19" s="104"/>
      <c r="H19" s="125">
        <f t="shared" si="1"/>
        <v>0</v>
      </c>
      <c r="I19" s="122" t="str">
        <f t="shared" ref="I19" si="3">IFERROR(H19/C19,"-")</f>
        <v>-</v>
      </c>
      <c r="J19" s="119">
        <f>IF($G$14="Q1 2024",Budget!I121,IF('(5) Other Approved'!$G$14="Q2 2024",Budget!I121+Budget!J121,IF('(5) Other Approved'!$G$14="Q3 2024",Budget!I121+Budget!J121+Budget!K121,IF('(5) Other Approved'!$G$14="Q4 2024",Budget!I121+Budget!J121+Budget!K121+Budget!L121))))</f>
        <v>0</v>
      </c>
      <c r="K19" s="105"/>
      <c r="L19" s="105"/>
      <c r="M19" s="105"/>
      <c r="N19" s="105"/>
      <c r="O19" s="125">
        <f t="shared" si="2"/>
        <v>0</v>
      </c>
      <c r="P19" s="122" t="str">
        <f t="shared" si="0"/>
        <v>-</v>
      </c>
      <c r="Q19" s="106"/>
      <c r="R19" s="106"/>
      <c r="T19" s="107"/>
      <c r="U19" s="107"/>
    </row>
    <row r="20" spans="1:21" ht="34.5" customHeight="1" x14ac:dyDescent="0.25">
      <c r="B20" s="120" t="s">
        <v>7</v>
      </c>
      <c r="C20" s="121">
        <f t="shared" ref="C20:H20" si="4">SUM(C17:C19)</f>
        <v>0</v>
      </c>
      <c r="D20" s="121">
        <f t="shared" si="4"/>
        <v>0</v>
      </c>
      <c r="E20" s="121">
        <f t="shared" si="4"/>
        <v>0</v>
      </c>
      <c r="F20" s="121">
        <f t="shared" si="4"/>
        <v>0</v>
      </c>
      <c r="G20" s="121">
        <f t="shared" si="4"/>
        <v>0</v>
      </c>
      <c r="H20" s="121">
        <f t="shared" si="4"/>
        <v>0</v>
      </c>
      <c r="I20" s="122" t="str">
        <f>IFERROR(H20/C20,"-")</f>
        <v>-</v>
      </c>
      <c r="J20" s="121">
        <f t="shared" ref="J20:O20" si="5">SUM(J17:J19)</f>
        <v>0</v>
      </c>
      <c r="K20" s="121">
        <f t="shared" si="5"/>
        <v>0</v>
      </c>
      <c r="L20" s="121">
        <f t="shared" si="5"/>
        <v>0</v>
      </c>
      <c r="M20" s="121">
        <f t="shared" si="5"/>
        <v>0</v>
      </c>
      <c r="N20" s="121">
        <f t="shared" si="5"/>
        <v>0</v>
      </c>
      <c r="O20" s="121">
        <f t="shared" si="5"/>
        <v>0</v>
      </c>
      <c r="P20" s="122" t="str">
        <f>IFERROR(O20/J20,"-")</f>
        <v>-</v>
      </c>
      <c r="Q20" s="109"/>
      <c r="R20" s="109"/>
    </row>
    <row r="21" spans="1:21" x14ac:dyDescent="0.2">
      <c r="B21" s="110"/>
      <c r="C21" s="111"/>
      <c r="D21" s="110"/>
      <c r="E21" s="110"/>
      <c r="F21" s="110"/>
      <c r="G21" s="110"/>
      <c r="H21" s="110"/>
      <c r="I21" s="110"/>
      <c r="J21" s="112"/>
      <c r="K21" s="112"/>
      <c r="L21" s="112"/>
      <c r="M21" s="112"/>
      <c r="N21" s="112"/>
      <c r="O21" s="112"/>
      <c r="P21" s="110"/>
    </row>
    <row r="22" spans="1:21" ht="8.25" customHeight="1" x14ac:dyDescent="0.2">
      <c r="B22" s="113"/>
      <c r="C22" s="114"/>
      <c r="D22" s="113"/>
      <c r="E22" s="113"/>
      <c r="F22" s="113"/>
      <c r="G22" s="113"/>
      <c r="H22" s="113"/>
      <c r="I22" s="113"/>
      <c r="J22" s="113"/>
      <c r="K22" s="113"/>
      <c r="L22" s="113"/>
      <c r="M22" s="113"/>
      <c r="N22" s="113"/>
      <c r="O22" s="113"/>
      <c r="P22" s="113"/>
      <c r="Q22" s="113"/>
    </row>
    <row r="23" spans="1:21" x14ac:dyDescent="0.2">
      <c r="A23" s="95" t="s">
        <v>8</v>
      </c>
      <c r="B23" s="115" t="s">
        <v>72</v>
      </c>
      <c r="D23" s="110"/>
      <c r="E23" s="110"/>
      <c r="F23" s="110"/>
      <c r="G23" s="110"/>
      <c r="H23" s="110"/>
      <c r="I23" s="110"/>
    </row>
    <row r="24" spans="1:21" ht="7.5" customHeight="1" x14ac:dyDescent="0.2">
      <c r="D24" s="110"/>
      <c r="E24" s="110"/>
      <c r="F24" s="110"/>
      <c r="G24" s="110"/>
      <c r="H24" s="110"/>
      <c r="I24" s="110"/>
    </row>
  </sheetData>
  <sheetProtection algorithmName="SHA-512" hashValue="d1LqTsQWmmWaFnsik+c90eyEOvSzybkpYsLQZq3nt+MYPigx3mdoNAq6bX2ga1laz+hjnLO6Evys2iZwNDwNhg==" saltValue="HzOXOyn079g+JeIc3p4l0A==" spinCount="100000" sheet="1" objects="1" scenarios="1"/>
  <mergeCells count="8">
    <mergeCell ref="I13:J14"/>
    <mergeCell ref="B14:D14"/>
    <mergeCell ref="B2:J2"/>
    <mergeCell ref="B4:J4"/>
    <mergeCell ref="C6:J6"/>
    <mergeCell ref="C8:J8"/>
    <mergeCell ref="C10:J10"/>
    <mergeCell ref="B13:D13"/>
  </mergeCells>
  <conditionalFormatting sqref="I16:I20">
    <cfRule type="cellIs" dxfId="4" priority="2" operator="lessThan">
      <formula>0.8</formula>
    </cfRule>
  </conditionalFormatting>
  <conditionalFormatting sqref="P16:P20">
    <cfRule type="cellIs" dxfId="3" priority="1" operator="lessThan">
      <formula>0.8</formula>
    </cfRule>
  </conditionalFormatting>
  <pageMargins left="0.61" right="0.56000000000000005" top="0.59" bottom="0.74803149606299213" header="0.31496062992125984" footer="0.31496062992125984"/>
  <pageSetup scale="77" orientation="portrait" r:id="rId1"/>
  <headerFooter>
    <oddFooter>&amp;LTFRI Form (June 2021)&amp;C&amp;A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19132D9-D5B6-4B81-8907-6C0773C66B50}">
          <x14:formula1>
            <xm:f>'Drop Downs'!$C$6:$C$8</xm:f>
          </x14:formula1>
          <xm:sqref>C8:N8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00CA-A230-48E4-BC63-39D2103EA133}">
  <sheetPr codeName="Sheet9">
    <tabColor theme="9" tint="0.39997558519241921"/>
    <pageSetUpPr fitToPage="1"/>
  </sheetPr>
  <dimension ref="A2:L45"/>
  <sheetViews>
    <sheetView zoomScale="85" zoomScaleNormal="85" workbookViewId="0">
      <selection activeCell="B20" sqref="B20"/>
    </sheetView>
  </sheetViews>
  <sheetFormatPr defaultColWidth="9.140625" defaultRowHeight="12.75" x14ac:dyDescent="0.2"/>
  <cols>
    <col min="1" max="1" width="2.42578125" style="95" customWidth="1"/>
    <col min="2" max="2" width="55.140625" style="95" customWidth="1"/>
    <col min="3" max="4" width="16.7109375" style="95" customWidth="1"/>
    <col min="5" max="5" width="19" style="95" customWidth="1"/>
    <col min="6" max="7" width="21.140625" style="95" customWidth="1"/>
    <col min="8" max="8" width="22.140625" style="95" customWidth="1"/>
    <col min="9" max="9" width="16.7109375" style="95" customWidth="1"/>
    <col min="10" max="16384" width="9.140625" style="95"/>
  </cols>
  <sheetData>
    <row r="2" spans="1:12" ht="23.25" x14ac:dyDescent="0.35">
      <c r="B2" s="237" t="s">
        <v>0</v>
      </c>
      <c r="C2" s="237"/>
      <c r="D2" s="237"/>
      <c r="E2" s="237"/>
      <c r="F2" s="237"/>
      <c r="G2" s="237"/>
      <c r="H2" s="237"/>
      <c r="I2" s="237"/>
    </row>
    <row r="3" spans="1:12" ht="17.25" customHeight="1" x14ac:dyDescent="0.35">
      <c r="A3" s="4"/>
      <c r="B3" s="127"/>
      <c r="C3" s="4"/>
      <c r="D3" s="4"/>
      <c r="E3" s="4"/>
      <c r="F3" s="4"/>
      <c r="G3" s="4"/>
      <c r="H3" s="4"/>
      <c r="I3" s="4"/>
    </row>
    <row r="4" spans="1:12" ht="23.25" x14ac:dyDescent="0.35">
      <c r="A4" s="4"/>
      <c r="B4" s="233" t="s">
        <v>63</v>
      </c>
      <c r="C4" s="234"/>
      <c r="D4" s="234"/>
      <c r="E4" s="234"/>
      <c r="F4" s="234"/>
      <c r="G4" s="234"/>
      <c r="H4" s="234"/>
      <c r="I4" s="238"/>
    </row>
    <row r="5" spans="1:12" x14ac:dyDescent="0.2">
      <c r="A5" s="4"/>
      <c r="B5" s="4"/>
      <c r="C5" s="4"/>
      <c r="D5" s="4"/>
      <c r="E5" s="4"/>
      <c r="F5" s="4"/>
      <c r="G5" s="4"/>
      <c r="H5" s="4"/>
      <c r="I5" s="4"/>
    </row>
    <row r="6" spans="1:12" s="69" customFormat="1" ht="15" x14ac:dyDescent="0.25">
      <c r="A6" s="129"/>
      <c r="B6" s="130" t="s">
        <v>51</v>
      </c>
      <c r="C6" s="235">
        <f>'YTD SUMMARY'!C6</f>
        <v>0</v>
      </c>
      <c r="D6" s="235"/>
      <c r="E6" s="235"/>
      <c r="F6" s="131"/>
      <c r="G6" s="131"/>
      <c r="H6" s="131"/>
      <c r="I6" s="131"/>
      <c r="J6" s="3"/>
    </row>
    <row r="7" spans="1:12" s="69" customFormat="1" ht="14.25" x14ac:dyDescent="0.2">
      <c r="A7" s="129"/>
      <c r="B7" s="129"/>
      <c r="C7" s="126"/>
      <c r="D7" s="129"/>
      <c r="E7" s="129"/>
      <c r="F7" s="129"/>
      <c r="G7" s="129"/>
      <c r="H7" s="129"/>
      <c r="I7" s="129"/>
      <c r="J7" s="2"/>
      <c r="K7" s="2"/>
    </row>
    <row r="8" spans="1:12" s="69" customFormat="1" ht="15" x14ac:dyDescent="0.25">
      <c r="A8" s="129"/>
      <c r="B8" s="130" t="s">
        <v>50</v>
      </c>
      <c r="C8" s="235" t="str">
        <f>'YTD SUMMARY'!C8</f>
        <v>Pan Canadian</v>
      </c>
      <c r="D8" s="235"/>
      <c r="E8" s="235"/>
      <c r="F8" s="131"/>
      <c r="G8" s="131"/>
      <c r="H8" s="131"/>
      <c r="I8" s="131"/>
      <c r="J8" s="2"/>
      <c r="L8" s="95"/>
    </row>
    <row r="9" spans="1:12" s="69" customFormat="1" ht="14.25" x14ac:dyDescent="0.2">
      <c r="A9" s="129"/>
      <c r="B9" s="129"/>
      <c r="C9" s="126"/>
      <c r="D9" s="129"/>
      <c r="E9" s="129"/>
      <c r="F9" s="129"/>
      <c r="G9" s="129"/>
      <c r="H9" s="129"/>
      <c r="I9" s="129"/>
      <c r="J9" s="2"/>
    </row>
    <row r="10" spans="1:12" s="69" customFormat="1" ht="15" x14ac:dyDescent="0.25">
      <c r="A10" s="129"/>
      <c r="B10" s="130" t="s">
        <v>17</v>
      </c>
      <c r="C10" s="235">
        <f>'YTD SUMMARY'!C12</f>
        <v>0</v>
      </c>
      <c r="D10" s="235"/>
      <c r="E10" s="235"/>
      <c r="F10" s="131"/>
      <c r="G10" s="131"/>
      <c r="H10" s="131"/>
      <c r="I10" s="131"/>
    </row>
    <row r="11" spans="1:12" s="69" customFormat="1" ht="15" x14ac:dyDescent="0.25">
      <c r="A11" s="133"/>
      <c r="B11" s="134"/>
      <c r="C11" s="135"/>
      <c r="D11" s="130"/>
      <c r="E11" s="130"/>
      <c r="F11" s="136"/>
      <c r="G11" s="136"/>
      <c r="H11" s="136"/>
      <c r="I11" s="136"/>
    </row>
    <row r="12" spans="1:12" s="69" customFormat="1" ht="15.75" thickBot="1" x14ac:dyDescent="0.3">
      <c r="A12" s="129"/>
      <c r="B12" s="130"/>
      <c r="C12" s="135"/>
      <c r="D12" s="134"/>
      <c r="E12" s="134"/>
      <c r="F12" s="134"/>
      <c r="G12" s="134"/>
      <c r="H12" s="134"/>
      <c r="I12" s="132"/>
    </row>
    <row r="13" spans="1:12" s="69" customFormat="1" ht="15" x14ac:dyDescent="0.25">
      <c r="A13" s="129"/>
      <c r="B13" s="139" t="s">
        <v>3</v>
      </c>
      <c r="C13" s="131"/>
      <c r="D13" s="139" t="s">
        <v>4</v>
      </c>
      <c r="E13" s="139" t="s">
        <v>5</v>
      </c>
      <c r="F13" s="225" t="str">
        <f>IF('(1) Cohorts'!$G$14="Q1 2024","Fill in column D",IF('(1) Cohorts'!$G$14="Q2 2024","Fill in column E",IF('(1) Cohorts'!$G$14="Q3 2024","Fill in column F",IF('(1) Cohorts'!$G$14="Q4 2024","Fill in column G"))))</f>
        <v>Fill in column D</v>
      </c>
      <c r="G13" s="226"/>
      <c r="H13" s="132"/>
      <c r="I13" s="132"/>
    </row>
    <row r="14" spans="1:12" s="69" customFormat="1" ht="15" customHeight="1" thickBot="1" x14ac:dyDescent="0.25">
      <c r="A14" s="129"/>
      <c r="B14" s="163">
        <f>'YTD SUMMARY'!B22</f>
        <v>0</v>
      </c>
      <c r="C14" s="137"/>
      <c r="D14" s="141" t="str">
        <f>'YTD SUMMARY'!F22</f>
        <v>Q1 2024</v>
      </c>
      <c r="E14" s="141" t="str">
        <f>'YTD SUMMARY'!G22</f>
        <v>Apr 1 - Jun 30 2023</v>
      </c>
      <c r="F14" s="227"/>
      <c r="G14" s="228"/>
      <c r="H14" s="132"/>
      <c r="I14" s="132"/>
    </row>
    <row r="15" spans="1:12" s="69" customFormat="1" ht="14.25" x14ac:dyDescent="0.2">
      <c r="A15" s="129"/>
      <c r="B15" s="143"/>
      <c r="C15" s="137"/>
      <c r="D15" s="138"/>
      <c r="E15" s="138"/>
      <c r="F15" s="138"/>
      <c r="G15" s="138"/>
      <c r="H15" s="132"/>
      <c r="I15" s="132"/>
    </row>
    <row r="16" spans="1:12" s="107" customFormat="1" ht="59.25" x14ac:dyDescent="0.2">
      <c r="B16" s="164" t="s">
        <v>10</v>
      </c>
      <c r="C16" s="102" t="s">
        <v>11</v>
      </c>
      <c r="D16" s="102" t="s">
        <v>73</v>
      </c>
      <c r="E16" s="102" t="s">
        <v>74</v>
      </c>
      <c r="F16" s="102" t="s">
        <v>75</v>
      </c>
      <c r="G16" s="102" t="s">
        <v>76</v>
      </c>
      <c r="H16" s="167" t="s">
        <v>12</v>
      </c>
      <c r="I16" s="144" t="s">
        <v>94</v>
      </c>
      <c r="J16" s="95"/>
      <c r="K16" s="95"/>
      <c r="L16" s="95"/>
    </row>
    <row r="17" spans="2:9" ht="25.5" customHeight="1" x14ac:dyDescent="0.2">
      <c r="B17" s="145" t="s">
        <v>134</v>
      </c>
      <c r="C17" s="146">
        <v>0</v>
      </c>
      <c r="D17" s="146">
        <v>0</v>
      </c>
      <c r="E17" s="147">
        <v>0</v>
      </c>
      <c r="F17" s="147">
        <v>0</v>
      </c>
      <c r="G17" s="147">
        <v>0</v>
      </c>
      <c r="H17" s="168">
        <f>C17-D17-E17-F17-G17</f>
        <v>0</v>
      </c>
      <c r="I17" s="108"/>
    </row>
    <row r="18" spans="2:9" ht="25.5" customHeight="1" x14ac:dyDescent="0.2">
      <c r="B18" s="145" t="s">
        <v>135</v>
      </c>
      <c r="C18" s="146">
        <v>0</v>
      </c>
      <c r="D18" s="146">
        <v>0</v>
      </c>
      <c r="E18" s="147">
        <v>0</v>
      </c>
      <c r="F18" s="147">
        <v>0</v>
      </c>
      <c r="G18" s="147">
        <v>0</v>
      </c>
      <c r="H18" s="168">
        <f>C18-D18-E18-F18-G18</f>
        <v>0</v>
      </c>
      <c r="I18" s="108"/>
    </row>
    <row r="19" spans="2:9" ht="25.5" customHeight="1" x14ac:dyDescent="0.2">
      <c r="B19" s="145" t="s">
        <v>136</v>
      </c>
      <c r="C19" s="146">
        <v>0</v>
      </c>
      <c r="D19" s="146">
        <v>0</v>
      </c>
      <c r="E19" s="147">
        <v>0</v>
      </c>
      <c r="F19" s="147">
        <v>0</v>
      </c>
      <c r="G19" s="147">
        <v>0</v>
      </c>
      <c r="H19" s="168">
        <f t="shared" ref="H19:H35" si="0">C19-D19-E19-F19-G19</f>
        <v>0</v>
      </c>
      <c r="I19" s="108"/>
    </row>
    <row r="20" spans="2:9" ht="25.5" customHeight="1" x14ac:dyDescent="0.2">
      <c r="B20" s="145" t="s">
        <v>79</v>
      </c>
      <c r="C20" s="146">
        <v>0</v>
      </c>
      <c r="D20" s="146">
        <v>0</v>
      </c>
      <c r="E20" s="147">
        <v>0</v>
      </c>
      <c r="F20" s="147">
        <v>0</v>
      </c>
      <c r="G20" s="147">
        <v>0</v>
      </c>
      <c r="H20" s="168">
        <f t="shared" si="0"/>
        <v>0</v>
      </c>
      <c r="I20" s="148"/>
    </row>
    <row r="21" spans="2:9" ht="25.5" customHeight="1" x14ac:dyDescent="0.2">
      <c r="B21" s="145" t="s">
        <v>80</v>
      </c>
      <c r="C21" s="146">
        <v>0</v>
      </c>
      <c r="D21" s="146">
        <v>0</v>
      </c>
      <c r="E21" s="147">
        <v>0</v>
      </c>
      <c r="F21" s="147">
        <v>0</v>
      </c>
      <c r="G21" s="147">
        <v>0</v>
      </c>
      <c r="H21" s="168">
        <f t="shared" si="0"/>
        <v>0</v>
      </c>
      <c r="I21" s="108"/>
    </row>
    <row r="22" spans="2:9" ht="25.5" customHeight="1" x14ac:dyDescent="0.2">
      <c r="B22" s="145" t="s">
        <v>81</v>
      </c>
      <c r="C22" s="146">
        <v>0</v>
      </c>
      <c r="D22" s="146">
        <v>0</v>
      </c>
      <c r="E22" s="147">
        <v>0</v>
      </c>
      <c r="F22" s="147">
        <v>0</v>
      </c>
      <c r="G22" s="147">
        <v>0</v>
      </c>
      <c r="H22" s="168">
        <f t="shared" si="0"/>
        <v>0</v>
      </c>
      <c r="I22" s="108"/>
    </row>
    <row r="23" spans="2:9" ht="25.5" customHeight="1" x14ac:dyDescent="0.2">
      <c r="B23" s="145" t="s">
        <v>82</v>
      </c>
      <c r="C23" s="146">
        <v>0</v>
      </c>
      <c r="D23" s="146">
        <v>0</v>
      </c>
      <c r="E23" s="147">
        <v>0</v>
      </c>
      <c r="F23" s="147">
        <v>0</v>
      </c>
      <c r="G23" s="147">
        <v>0</v>
      </c>
      <c r="H23" s="168">
        <f t="shared" si="0"/>
        <v>0</v>
      </c>
      <c r="I23" s="148"/>
    </row>
    <row r="24" spans="2:9" ht="25.5" customHeight="1" x14ac:dyDescent="0.2">
      <c r="B24" s="145" t="s">
        <v>83</v>
      </c>
      <c r="C24" s="146">
        <v>0</v>
      </c>
      <c r="D24" s="146">
        <v>0</v>
      </c>
      <c r="E24" s="147">
        <v>0</v>
      </c>
      <c r="F24" s="147">
        <v>0</v>
      </c>
      <c r="G24" s="147">
        <v>0</v>
      </c>
      <c r="H24" s="168">
        <f t="shared" si="0"/>
        <v>0</v>
      </c>
      <c r="I24" s="108"/>
    </row>
    <row r="25" spans="2:9" ht="25.5" customHeight="1" x14ac:dyDescent="0.2">
      <c r="B25" s="145" t="s">
        <v>84</v>
      </c>
      <c r="C25" s="146">
        <v>0</v>
      </c>
      <c r="D25" s="146">
        <v>0</v>
      </c>
      <c r="E25" s="147">
        <v>0</v>
      </c>
      <c r="F25" s="147">
        <v>0</v>
      </c>
      <c r="G25" s="147">
        <v>0</v>
      </c>
      <c r="H25" s="168">
        <f t="shared" si="0"/>
        <v>0</v>
      </c>
      <c r="I25" s="108"/>
    </row>
    <row r="26" spans="2:9" ht="25.5" customHeight="1" x14ac:dyDescent="0.2">
      <c r="B26" s="145" t="s">
        <v>85</v>
      </c>
      <c r="C26" s="146">
        <v>0</v>
      </c>
      <c r="D26" s="146">
        <v>0</v>
      </c>
      <c r="E26" s="147">
        <v>0</v>
      </c>
      <c r="F26" s="147">
        <v>0</v>
      </c>
      <c r="G26" s="147">
        <v>0</v>
      </c>
      <c r="H26" s="168">
        <f t="shared" si="0"/>
        <v>0</v>
      </c>
      <c r="I26" s="108"/>
    </row>
    <row r="27" spans="2:9" ht="25.5" customHeight="1" x14ac:dyDescent="0.2">
      <c r="B27" s="145" t="s">
        <v>86</v>
      </c>
      <c r="C27" s="146">
        <v>0</v>
      </c>
      <c r="D27" s="146">
        <v>0</v>
      </c>
      <c r="E27" s="147">
        <v>0</v>
      </c>
      <c r="F27" s="147">
        <v>0</v>
      </c>
      <c r="G27" s="147">
        <v>0</v>
      </c>
      <c r="H27" s="168">
        <f t="shared" si="0"/>
        <v>0</v>
      </c>
      <c r="I27" s="149"/>
    </row>
    <row r="28" spans="2:9" ht="25.5" customHeight="1" x14ac:dyDescent="0.2">
      <c r="B28" s="145"/>
      <c r="C28" s="146">
        <v>0</v>
      </c>
      <c r="D28" s="146">
        <v>0</v>
      </c>
      <c r="E28" s="147">
        <v>0</v>
      </c>
      <c r="F28" s="147">
        <v>0</v>
      </c>
      <c r="G28" s="147">
        <v>0</v>
      </c>
      <c r="H28" s="168">
        <f t="shared" si="0"/>
        <v>0</v>
      </c>
      <c r="I28" s="149"/>
    </row>
    <row r="29" spans="2:9" ht="25.5" customHeight="1" x14ac:dyDescent="0.2">
      <c r="B29" s="145"/>
      <c r="C29" s="146">
        <v>0</v>
      </c>
      <c r="D29" s="146">
        <v>0</v>
      </c>
      <c r="E29" s="147">
        <v>0</v>
      </c>
      <c r="F29" s="147">
        <v>0</v>
      </c>
      <c r="G29" s="147">
        <v>0</v>
      </c>
      <c r="H29" s="168">
        <f t="shared" si="0"/>
        <v>0</v>
      </c>
      <c r="I29" s="149"/>
    </row>
    <row r="30" spans="2:9" ht="25.5" customHeight="1" x14ac:dyDescent="0.2">
      <c r="B30" s="145"/>
      <c r="C30" s="146">
        <v>0</v>
      </c>
      <c r="D30" s="146">
        <v>0</v>
      </c>
      <c r="E30" s="147">
        <v>0</v>
      </c>
      <c r="F30" s="147">
        <v>0</v>
      </c>
      <c r="G30" s="147">
        <v>0</v>
      </c>
      <c r="H30" s="168">
        <f t="shared" si="0"/>
        <v>0</v>
      </c>
      <c r="I30" s="149"/>
    </row>
    <row r="31" spans="2:9" ht="25.5" customHeight="1" x14ac:dyDescent="0.2">
      <c r="B31" s="145"/>
      <c r="C31" s="146">
        <v>0</v>
      </c>
      <c r="D31" s="146">
        <v>0</v>
      </c>
      <c r="E31" s="147">
        <v>0</v>
      </c>
      <c r="F31" s="147">
        <v>0</v>
      </c>
      <c r="G31" s="147">
        <v>0</v>
      </c>
      <c r="H31" s="168">
        <f t="shared" si="0"/>
        <v>0</v>
      </c>
      <c r="I31" s="149"/>
    </row>
    <row r="32" spans="2:9" ht="25.5" customHeight="1" x14ac:dyDescent="0.2">
      <c r="B32" s="145"/>
      <c r="C32" s="146">
        <v>0</v>
      </c>
      <c r="D32" s="146">
        <v>0</v>
      </c>
      <c r="E32" s="147">
        <v>0</v>
      </c>
      <c r="F32" s="147">
        <v>0</v>
      </c>
      <c r="G32" s="147">
        <v>0</v>
      </c>
      <c r="H32" s="168">
        <f t="shared" si="0"/>
        <v>0</v>
      </c>
      <c r="I32" s="149"/>
    </row>
    <row r="33" spans="1:9" ht="25.5" customHeight="1" x14ac:dyDescent="0.2">
      <c r="B33" s="145"/>
      <c r="C33" s="146">
        <v>0</v>
      </c>
      <c r="D33" s="146">
        <v>0</v>
      </c>
      <c r="E33" s="147">
        <v>0</v>
      </c>
      <c r="F33" s="147">
        <v>0</v>
      </c>
      <c r="G33" s="147">
        <v>0</v>
      </c>
      <c r="H33" s="168">
        <f t="shared" si="0"/>
        <v>0</v>
      </c>
      <c r="I33" s="148"/>
    </row>
    <row r="34" spans="1:9" ht="25.5" customHeight="1" x14ac:dyDescent="0.2">
      <c r="B34" s="145"/>
      <c r="C34" s="146">
        <v>0</v>
      </c>
      <c r="D34" s="146">
        <v>0</v>
      </c>
      <c r="E34" s="147">
        <v>0</v>
      </c>
      <c r="F34" s="147">
        <v>0</v>
      </c>
      <c r="G34" s="147">
        <v>0</v>
      </c>
      <c r="H34" s="168">
        <f t="shared" si="0"/>
        <v>0</v>
      </c>
      <c r="I34" s="149"/>
    </row>
    <row r="35" spans="1:9" ht="25.5" customHeight="1" x14ac:dyDescent="0.2">
      <c r="B35" s="145"/>
      <c r="C35" s="146">
        <v>0</v>
      </c>
      <c r="D35" s="146">
        <v>0</v>
      </c>
      <c r="E35" s="147">
        <v>0</v>
      </c>
      <c r="F35" s="147">
        <v>0</v>
      </c>
      <c r="G35" s="147">
        <v>0</v>
      </c>
      <c r="H35" s="168">
        <f t="shared" si="0"/>
        <v>0</v>
      </c>
      <c r="I35" s="149"/>
    </row>
    <row r="36" spans="1:9" ht="25.5" customHeight="1" x14ac:dyDescent="0.25">
      <c r="B36" s="165" t="s">
        <v>7</v>
      </c>
      <c r="C36" s="166">
        <f>SUM(C17:C35)</f>
        <v>0</v>
      </c>
      <c r="D36" s="166">
        <f>SUM(D17:D35)</f>
        <v>0</v>
      </c>
      <c r="E36" s="166">
        <f>SUM(E17:E35)</f>
        <v>0</v>
      </c>
      <c r="F36" s="166">
        <f>SUM(F17:F35)</f>
        <v>0</v>
      </c>
      <c r="G36" s="166">
        <f>SUM(G17:G35)</f>
        <v>0</v>
      </c>
      <c r="H36" s="168">
        <f>C36-D36-E36-F36-G36</f>
        <v>0</v>
      </c>
      <c r="I36" s="151"/>
    </row>
    <row r="37" spans="1:9" ht="29.25" customHeight="1" x14ac:dyDescent="0.2">
      <c r="B37" s="169" t="s">
        <v>13</v>
      </c>
      <c r="C37" s="170"/>
      <c r="D37" s="171" t="b">
        <f>D36=('(1) Cohorts'!K31+'(2) Infrastructure'!K37+'(3) Patient Benefits'!K22+'(4) Network Training'!K20+'(5) Other Approved'!K20)</f>
        <v>1</v>
      </c>
      <c r="E37" s="171" t="b">
        <f>E36=('(1) Cohorts'!L31+'(2) Infrastructure'!L37+'(3) Patient Benefits'!L22+'(4) Network Training'!L20+'(5) Other Approved'!L20)</f>
        <v>1</v>
      </c>
      <c r="F37" s="171" t="b">
        <f>F36=('(1) Cohorts'!M31+'(2) Infrastructure'!M37+'(3) Patient Benefits'!M22+'(4) Network Training'!M20+'(5) Other Approved'!M20)</f>
        <v>1</v>
      </c>
      <c r="G37" s="171" t="b">
        <f>G36=('(1) Cohorts'!N31+'(2) Infrastructure'!N37+'(3) Patient Benefits'!N22+'(4) Network Training'!N20+'(5) Other Approved'!N20)</f>
        <v>1</v>
      </c>
      <c r="H37" s="152"/>
      <c r="I37" s="153"/>
    </row>
    <row r="38" spans="1:9" x14ac:dyDescent="0.2">
      <c r="B38" s="154"/>
      <c r="C38" s="155"/>
      <c r="D38" s="155"/>
      <c r="E38" s="155"/>
      <c r="F38" s="155"/>
      <c r="G38" s="155"/>
      <c r="H38" s="155"/>
      <c r="I38" s="156"/>
    </row>
    <row r="39" spans="1:9" x14ac:dyDescent="0.2">
      <c r="B39" s="110"/>
      <c r="C39" s="110"/>
      <c r="D39" s="110"/>
      <c r="E39" s="110"/>
      <c r="F39" s="110"/>
      <c r="G39" s="110"/>
      <c r="H39" s="110"/>
    </row>
    <row r="40" spans="1:9" ht="8.25" customHeight="1" x14ac:dyDescent="0.2">
      <c r="B40" s="113"/>
      <c r="C40" s="113"/>
      <c r="D40" s="113"/>
      <c r="E40" s="113"/>
      <c r="F40" s="113"/>
      <c r="G40" s="113"/>
      <c r="H40" s="113"/>
    </row>
    <row r="41" spans="1:9" x14ac:dyDescent="0.2">
      <c r="A41" s="95" t="s">
        <v>8</v>
      </c>
      <c r="B41" s="95" t="s">
        <v>14</v>
      </c>
      <c r="C41" s="110"/>
      <c r="D41" s="110"/>
    </row>
    <row r="42" spans="1:9" ht="9" customHeight="1" x14ac:dyDescent="0.2">
      <c r="A42" s="157"/>
      <c r="B42" s="158"/>
      <c r="C42" s="157"/>
      <c r="D42" s="157"/>
      <c r="E42" s="157"/>
      <c r="F42" s="157"/>
      <c r="G42" s="157"/>
      <c r="H42" s="157"/>
      <c r="I42" s="157"/>
    </row>
    <row r="43" spans="1:9" ht="26.25" customHeight="1" x14ac:dyDescent="0.2">
      <c r="A43" s="159" t="s">
        <v>15</v>
      </c>
      <c r="B43" s="236" t="s">
        <v>16</v>
      </c>
      <c r="C43" s="236"/>
      <c r="D43" s="236"/>
      <c r="E43" s="236"/>
      <c r="F43" s="236"/>
      <c r="G43" s="236"/>
      <c r="H43" s="236"/>
      <c r="I43" s="236"/>
    </row>
    <row r="44" spans="1:9" ht="6.75" customHeight="1" x14ac:dyDescent="0.2">
      <c r="A44" s="157"/>
      <c r="B44" s="160"/>
      <c r="C44" s="161"/>
      <c r="D44" s="161"/>
      <c r="E44" s="161"/>
      <c r="F44" s="161"/>
      <c r="G44" s="161"/>
      <c r="H44" s="161"/>
      <c r="I44" s="161"/>
    </row>
    <row r="45" spans="1:9" x14ac:dyDescent="0.2">
      <c r="B45" s="162"/>
    </row>
  </sheetData>
  <sheetProtection algorithmName="SHA-512" hashValue="/dX/f4nOftG/9FkPIcEBDCRawCrUJDy5lG7/lOGvDf71I5JFq6tR/R0P8lAlIv8sS2B+GSbo58qyQTg+JSuLNg==" saltValue="VadNR4Wc2oicOIQF5HYN0g==" spinCount="100000" sheet="1" objects="1" scenarios="1"/>
  <mergeCells count="7">
    <mergeCell ref="B43:I43"/>
    <mergeCell ref="B2:I2"/>
    <mergeCell ref="B4:I4"/>
    <mergeCell ref="C6:E6"/>
    <mergeCell ref="C8:E8"/>
    <mergeCell ref="C10:E10"/>
    <mergeCell ref="F13:G14"/>
  </mergeCells>
  <conditionalFormatting sqref="D37:G37">
    <cfRule type="containsText" dxfId="2" priority="4" operator="containsText" text="True">
      <formula>NOT(ISERROR(SEARCH("True",D37)))</formula>
    </cfRule>
    <cfRule type="containsText" dxfId="1" priority="5" operator="containsText" text="False">
      <formula>NOT(ISERROR(SEARCH("False",D37)))</formula>
    </cfRule>
  </conditionalFormatting>
  <conditionalFormatting sqref="H17:H36">
    <cfRule type="cellIs" dxfId="0" priority="1" operator="lessThan">
      <formula>0</formula>
    </cfRule>
  </conditionalFormatting>
  <pageMargins left="0.70866141732283472" right="0.11811023622047245" top="0.51181102362204722" bottom="0.31496062992125984" header="0.31496062992125984" footer="0.31496062992125984"/>
  <pageSetup scale="57" orientation="portrait" r:id="rId1"/>
  <headerFooter>
    <oddFooter>&amp;LForm TFRI (Jun 2021)&amp;C&amp;A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2E5D0D-07FC-4E0A-9DDF-E077AFD56888}">
          <x14:formula1>
            <xm:f>'Drop Downs'!$C$6:$C$8</xm:f>
          </x14:formula1>
          <xm:sqref>C8 F8:I8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Instructions</vt:lpstr>
      <vt:lpstr>Budget</vt:lpstr>
      <vt:lpstr>YTD SUMMARY</vt:lpstr>
      <vt:lpstr>(1) Cohorts</vt:lpstr>
      <vt:lpstr>(2) Infrastructure</vt:lpstr>
      <vt:lpstr>(3) Patient Benefits</vt:lpstr>
      <vt:lpstr>(4) Network Training</vt:lpstr>
      <vt:lpstr>(5) Other Approved</vt:lpstr>
      <vt:lpstr>Matching Cash</vt:lpstr>
      <vt:lpstr>Assets Purchased</vt:lpstr>
      <vt:lpstr>Drop Downs</vt:lpstr>
      <vt:lpstr>'(1) Cohorts'!Print_Area</vt:lpstr>
      <vt:lpstr>'(2) Infrastructure'!Print_Area</vt:lpstr>
      <vt:lpstr>'(3) Patient Benefits'!Print_Area</vt:lpstr>
      <vt:lpstr>'(4) Network Training'!Print_Area</vt:lpstr>
      <vt:lpstr>'(5) Other Approved'!Print_Area</vt:lpstr>
      <vt:lpstr>'Assets Purchased'!Print_Area</vt:lpstr>
      <vt:lpstr>'Matching Cash'!Print_Area</vt:lpstr>
      <vt:lpstr>'YTD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Honsberger</dc:creator>
  <cp:lastModifiedBy>Michelle Honsberger</cp:lastModifiedBy>
  <cp:lastPrinted>2023-01-19T21:57:21Z</cp:lastPrinted>
  <dcterms:created xsi:type="dcterms:W3CDTF">2015-06-05T18:17:20Z</dcterms:created>
  <dcterms:modified xsi:type="dcterms:W3CDTF">2023-06-15T18:56:07Z</dcterms:modified>
</cp:coreProperties>
</file>